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tabRatio="928" activeTab="0"/>
  </bookViews>
  <sheets>
    <sheet name="別添１基礎【畑】" sheetId="1" r:id="rId1"/>
    <sheet name="別添１農地水向上【畑】" sheetId="2" r:id="rId2"/>
    <sheet name="別添１農村環境【畑】" sheetId="3" r:id="rId3"/>
  </sheets>
  <definedNames>
    <definedName name="_xlnm.Print_Area" localSheetId="0">'別添１基礎【畑】'!$A$1:$P$48</definedName>
    <definedName name="_xlnm.Print_Area" localSheetId="2">'別添１農村環境【畑】'!$A$1:$O$169</definedName>
    <definedName name="_xlnm.Print_Area" localSheetId="1">'別添１農地水向上【畑】'!$A$1:$Q$95</definedName>
  </definedNames>
  <calcPr fullCalcOnLoad="1"/>
</workbook>
</file>

<file path=xl/comments1.xml><?xml version="1.0" encoding="utf-8"?>
<comments xmlns="http://schemas.openxmlformats.org/spreadsheetml/2006/main">
  <authors>
    <author>T005</author>
  </authors>
  <commentList>
    <comment ref="J7" authorId="0">
      <text>
        <r>
          <rPr>
            <sz val="11"/>
            <rFont val="ＭＳ Ｐゴシック"/>
            <family val="3"/>
          </rPr>
          <t>施設があれば○する。</t>
        </r>
      </text>
    </comment>
    <comment ref="K7" authorId="0">
      <text>
        <r>
          <rPr>
            <sz val="11"/>
            <rFont val="ＭＳ Ｐゴシック"/>
            <family val="3"/>
          </rPr>
          <t>事業取組前から行っているものに○する。</t>
        </r>
      </text>
    </comment>
    <comment ref="L7" authorId="0">
      <text>
        <r>
          <rPr>
            <sz val="11"/>
            <rFont val="ＭＳ Ｐゴシック"/>
            <family val="3"/>
          </rPr>
          <t>やろうと思う活動（やる可能性がある）に○する。</t>
        </r>
      </text>
    </comment>
    <comment ref="M7" authorId="0">
      <text>
        <r>
          <rPr>
            <sz val="11"/>
            <rFont val="ＭＳ Ｐゴシック"/>
            <family val="3"/>
          </rPr>
          <t>やった活動に○、点検の結果やる必要がなかった活動に●（※太字のみ）</t>
        </r>
      </text>
    </comment>
    <comment ref="M5" authorId="0">
      <text>
        <r>
          <rPr>
            <sz val="11"/>
            <rFont val="ＭＳ Ｐゴシック"/>
            <family val="3"/>
          </rPr>
          <t xml:space="preserve">※基本入力
活動組織は黄色セル
市町村はオレンジセル
（水色は自動計算）
</t>
        </r>
        <r>
          <rPr>
            <sz val="11"/>
            <color indexed="10"/>
            <rFont val="ＭＳ Ｐゴシック"/>
            <family val="3"/>
          </rPr>
          <t>※赤字の状態は要件未達成</t>
        </r>
      </text>
    </comment>
  </commentList>
</comments>
</file>

<file path=xl/comments2.xml><?xml version="1.0" encoding="utf-8"?>
<comments xmlns="http://schemas.openxmlformats.org/spreadsheetml/2006/main">
  <authors>
    <author>T005</author>
  </authors>
  <commentList>
    <comment ref="K7" authorId="0">
      <text>
        <r>
          <rPr>
            <sz val="11"/>
            <rFont val="ＭＳ Ｐゴシック"/>
            <family val="3"/>
          </rPr>
          <t>施設があれば必ず○する。</t>
        </r>
      </text>
    </comment>
    <comment ref="L7" authorId="0">
      <text>
        <r>
          <rPr>
            <sz val="11"/>
            <rFont val="ＭＳ Ｐゴシック"/>
            <family val="3"/>
          </rPr>
          <t>事業取組前から行っているものに○する。</t>
        </r>
      </text>
    </comment>
    <comment ref="M7" authorId="0">
      <text>
        <r>
          <rPr>
            <sz val="11"/>
            <rFont val="ＭＳ Ｐゴシック"/>
            <family val="3"/>
          </rPr>
          <t>やろうと思う活動（やる可能性がある）に○する。</t>
        </r>
      </text>
    </comment>
    <comment ref="N7" authorId="0">
      <text>
        <r>
          <rPr>
            <sz val="11"/>
            <rFont val="ＭＳ Ｐゴシック"/>
            <family val="3"/>
          </rPr>
          <t>やった活動に○、点検の結果やる必要がなかった活動に●（※太字と異常気象項目のみ）</t>
        </r>
      </text>
    </comment>
    <comment ref="K93" authorId="0">
      <text>
        <r>
          <rPr>
            <sz val="11"/>
            <rFont val="ＭＳ Ｐゴシック"/>
            <family val="3"/>
          </rPr>
          <t>活動項目等の整理表（中山間整理票）の計算結果より記入</t>
        </r>
      </text>
    </comment>
  </commentList>
</comments>
</file>

<file path=xl/comments3.xml><?xml version="1.0" encoding="utf-8"?>
<comments xmlns="http://schemas.openxmlformats.org/spreadsheetml/2006/main">
  <authors>
    <author>T005</author>
  </authors>
  <commentList>
    <comment ref="J8" authorId="0">
      <text>
        <r>
          <rPr>
            <sz val="11"/>
            <rFont val="ＭＳ Ｐゴシック"/>
            <family val="3"/>
          </rPr>
          <t>事業取組前から行っているものに○する。</t>
        </r>
      </text>
    </comment>
    <comment ref="K8" authorId="0">
      <text>
        <r>
          <rPr>
            <sz val="11"/>
            <rFont val="ＭＳ Ｐゴシック"/>
            <family val="3"/>
          </rPr>
          <t>やろうと思う活動（やる可能性がある）に○する。</t>
        </r>
      </text>
    </comment>
    <comment ref="L8" authorId="0">
      <text>
        <r>
          <rPr>
            <sz val="11"/>
            <rFont val="ＭＳ Ｐゴシック"/>
            <family val="3"/>
          </rPr>
          <t>やった活動に○する。</t>
        </r>
      </text>
    </comment>
    <comment ref="K35" authorId="0">
      <text>
        <r>
          <rPr>
            <sz val="11"/>
            <rFont val="ＭＳ Ｐゴシック"/>
            <family val="3"/>
          </rPr>
          <t>やろうと思う活動（やる可能性がある）に○する。</t>
        </r>
      </text>
    </comment>
    <comment ref="L35" authorId="0">
      <text>
        <r>
          <rPr>
            <sz val="11"/>
            <rFont val="ＭＳ Ｐゴシック"/>
            <family val="3"/>
          </rPr>
          <t>やった活動に○する。</t>
        </r>
      </text>
    </comment>
    <comment ref="K60" authorId="0">
      <text>
        <r>
          <rPr>
            <sz val="11"/>
            <rFont val="ＭＳ Ｐゴシック"/>
            <family val="3"/>
          </rPr>
          <t>やろうと思う活動（やる可能性がある）に○する。</t>
        </r>
      </text>
    </comment>
    <comment ref="L60" authorId="0">
      <text>
        <r>
          <rPr>
            <sz val="11"/>
            <rFont val="ＭＳ Ｐゴシック"/>
            <family val="3"/>
          </rPr>
          <t>やった活動に○する。</t>
        </r>
      </text>
    </comment>
    <comment ref="K92" authorId="0">
      <text>
        <r>
          <rPr>
            <sz val="11"/>
            <rFont val="ＭＳ Ｐゴシック"/>
            <family val="3"/>
          </rPr>
          <t>やろうと思う活動（やる可能性がある）に○する。</t>
        </r>
      </text>
    </comment>
    <comment ref="L92" authorId="0">
      <text>
        <r>
          <rPr>
            <sz val="11"/>
            <rFont val="ＭＳ Ｐゴシック"/>
            <family val="3"/>
          </rPr>
          <t>やった活動に○する。</t>
        </r>
      </text>
    </comment>
    <comment ref="J169" authorId="0">
      <text>
        <r>
          <rPr>
            <sz val="11"/>
            <rFont val="ＭＳ Ｐゴシック"/>
            <family val="3"/>
          </rPr>
          <t>活動項目等の整理表（中山間整理票）の計算結果より記入</t>
        </r>
      </text>
    </comment>
    <comment ref="J157" authorId="0">
      <text>
        <r>
          <rPr>
            <sz val="11"/>
            <color indexed="10"/>
            <rFont val="ＭＳ Ｐゴシック"/>
            <family val="3"/>
          </rPr>
          <t>○がなければ要件未達成</t>
        </r>
      </text>
    </comment>
    <comment ref="L157" authorId="0">
      <text>
        <r>
          <rPr>
            <sz val="10"/>
            <rFont val="ＭＳ Ｐゴシック"/>
            <family val="3"/>
          </rPr>
          <t>○がなければ要件未達成</t>
        </r>
      </text>
    </comment>
    <comment ref="N157" authorId="0">
      <text>
        <r>
          <rPr>
            <sz val="11"/>
            <rFont val="ＭＳ Ｐゴシック"/>
            <family val="3"/>
          </rPr>
          <t>○がなければ要件未達成</t>
        </r>
      </text>
    </comment>
    <comment ref="J35" authorId="0">
      <text>
        <r>
          <rPr>
            <sz val="11"/>
            <rFont val="ＭＳ Ｐゴシック"/>
            <family val="3"/>
          </rPr>
          <t>事業取組前から行っているものに○する。</t>
        </r>
      </text>
    </comment>
    <comment ref="J60" authorId="0">
      <text>
        <r>
          <rPr>
            <sz val="11"/>
            <rFont val="ＭＳ Ｐゴシック"/>
            <family val="3"/>
          </rPr>
          <t>事業取組前から行っているものに○する。</t>
        </r>
      </text>
    </comment>
    <comment ref="J92" authorId="0">
      <text>
        <r>
          <rPr>
            <sz val="11"/>
            <rFont val="ＭＳ Ｐゴシック"/>
            <family val="3"/>
          </rPr>
          <t>事業取組前から行っているものに○する。</t>
        </r>
      </text>
    </comment>
  </commentList>
</comments>
</file>

<file path=xl/sharedStrings.xml><?xml version="1.0" encoding="utf-8"?>
<sst xmlns="http://schemas.openxmlformats.org/spreadsheetml/2006/main" count="375" uniqueCount="175">
  <si>
    <t>区分</t>
  </si>
  <si>
    <t>施設</t>
  </si>
  <si>
    <t>施設の有無</t>
  </si>
  <si>
    <t>対象となる活動</t>
  </si>
  <si>
    <t>現況</t>
  </si>
  <si>
    <t>計画</t>
  </si>
  <si>
    <t>実施</t>
  </si>
  <si>
    <t>写真番号</t>
  </si>
  <si>
    <t>備　考</t>
  </si>
  <si>
    <t>市町村
実施確認</t>
  </si>
  <si>
    <t>基礎部分</t>
  </si>
  <si>
    <t>点検活動</t>
  </si>
  <si>
    <t>農用地</t>
  </si>
  <si>
    <t>開水路</t>
  </si>
  <si>
    <t>パイプライン</t>
  </si>
  <si>
    <t>ため池</t>
  </si>
  <si>
    <t>農道</t>
  </si>
  <si>
    <t>計画策定</t>
  </si>
  <si>
    <t>全施設</t>
  </si>
  <si>
    <t>実践活動</t>
  </si>
  <si>
    <t>点検活動（項目）</t>
  </si>
  <si>
    <t>計画策定（項目）</t>
  </si>
  <si>
    <t>実践活動（項目）</t>
  </si>
  <si>
    <t>合　計（項目）</t>
  </si>
  <si>
    <t>注）※印のついた太字の実践活動は点検結果に基づいて実施の必要性を判断し、必要に応じて実施する活動</t>
  </si>
  <si>
    <t>（添付様式１８－１）　</t>
  </si>
  <si>
    <t>地域活動指針チェック表</t>
  </si>
  <si>
    <t>基礎支援対象活動実施状況報告書</t>
  </si>
  <si>
    <t>活動組織名：</t>
  </si>
  <si>
    <t>活動項目</t>
  </si>
  <si>
    <t>農地・水向上活動</t>
  </si>
  <si>
    <t>機能診断</t>
  </si>
  <si>
    <t>農　道</t>
  </si>
  <si>
    <t>機能診断（項目）</t>
  </si>
  <si>
    <t>計画策定（項目）</t>
  </si>
  <si>
    <t>割合</t>
  </si>
  <si>
    <t>合　計（項目）</t>
  </si>
  <si>
    <t>新たな実践活動（項目）</t>
  </si>
  <si>
    <t>農地・水向上活動における
地域活動要件</t>
  </si>
  <si>
    <t>％以上</t>
  </si>
  <si>
    <t>注）※印のついた太字の実践活動は機能診断結果に基づいて実施の必要性を判断し、必要に応じて実施する活動</t>
  </si>
  <si>
    <t>テーマ：生態系保全</t>
  </si>
  <si>
    <t>活動区分</t>
  </si>
  <si>
    <t>農村環境向上活動</t>
  </si>
  <si>
    <t>生態系保全</t>
  </si>
  <si>
    <t>啓発・普及（項目）</t>
  </si>
  <si>
    <t>テーマ：水質保全</t>
  </si>
  <si>
    <t>水質保全</t>
  </si>
  <si>
    <t>計画策定</t>
  </si>
  <si>
    <t>実践活動</t>
  </si>
  <si>
    <t>テーマ：景観形成・生活環境保全</t>
  </si>
  <si>
    <t>テーマ：資源循環</t>
  </si>
  <si>
    <t>資源循環</t>
  </si>
  <si>
    <t>全テーマの集計</t>
  </si>
  <si>
    <t>市町村実施確認</t>
  </si>
  <si>
    <t>「計画策定」、「啓発・普及」、「実践活動」のそれぞれの活動項目をセットで実施するテーマ</t>
  </si>
  <si>
    <t>水質保全</t>
  </si>
  <si>
    <t>景観形成・生活環境保全</t>
  </si>
  <si>
    <t>資源循環</t>
  </si>
  <si>
    <t>農村環境向上活動における地域活動要件</t>
  </si>
  <si>
    <t>啓発・普及</t>
  </si>
  <si>
    <t>項目以上</t>
  </si>
  <si>
    <t>遊休農地等の発生状況の把握</t>
  </si>
  <si>
    <t>施設の点検</t>
  </si>
  <si>
    <t>共同作業計画の策定</t>
  </si>
  <si>
    <t>※遊休農地発生防止のための保全管理</t>
  </si>
  <si>
    <t>水路の草刈り</t>
  </si>
  <si>
    <t>配水操作</t>
  </si>
  <si>
    <t>ポンプ場、調整水槽等の草刈り</t>
  </si>
  <si>
    <t>※ポンプ吸水槽等の泥上げ</t>
  </si>
  <si>
    <t>かんがい期前の注油</t>
  </si>
  <si>
    <t>定期的な見回り</t>
  </si>
  <si>
    <t>ため池の草刈り</t>
  </si>
  <si>
    <t>かんがい期前の施設の清掃・除塵</t>
  </si>
  <si>
    <t>管理道路の管理</t>
  </si>
  <si>
    <t>路肩・法面の草刈り</t>
  </si>
  <si>
    <t>※側溝の泥上げ</t>
  </si>
  <si>
    <t>施設の機能診断</t>
  </si>
  <si>
    <t>診断結果の記録管理</t>
  </si>
  <si>
    <t>年度活動計画の策定</t>
  </si>
  <si>
    <t>※農用地法面の初期補修</t>
  </si>
  <si>
    <t>※鳥獣害防護柵の適正管理</t>
  </si>
  <si>
    <t>※防風ネットの適正管理</t>
  </si>
  <si>
    <t>暗きょ施設の清掃</t>
  </si>
  <si>
    <t>農用地の除れき</t>
  </si>
  <si>
    <t>異常気象等後の見回り</t>
  </si>
  <si>
    <t>異常気象等後の応急措置</t>
  </si>
  <si>
    <t>きめ細やかな雑草対策</t>
  </si>
  <si>
    <t>機能診断・補修技術の研修</t>
  </si>
  <si>
    <t>※水路側壁のはらみ修正</t>
  </si>
  <si>
    <t>※目地詰め</t>
  </si>
  <si>
    <t>※表面劣化に対するコーティング等</t>
  </si>
  <si>
    <t>※不同沈下に対する早期対応</t>
  </si>
  <si>
    <t>※側壁の裏込め材の充填・水路耕畔の補強</t>
  </si>
  <si>
    <t>※水路に付着した藻等の除去</t>
  </si>
  <si>
    <t>※遮光施設の適正管理</t>
  </si>
  <si>
    <t>※水路法面の初期補修</t>
  </si>
  <si>
    <t>※破損施設の改修</t>
  </si>
  <si>
    <t>通水試験の実施</t>
  </si>
  <si>
    <t>ゲート類等の保守管理の徹底</t>
  </si>
  <si>
    <t>※給水栓ボックス基礎部の補強</t>
  </si>
  <si>
    <t>※破損施設の改修</t>
  </si>
  <si>
    <t>パイプ内の清掃</t>
  </si>
  <si>
    <t>給水栓に対する凍結防止対策</t>
  </si>
  <si>
    <t>空気弁等への腐食防止剤の塗布等</t>
  </si>
  <si>
    <t>※遮水シートの補修</t>
  </si>
  <si>
    <t>※コンクリート構造物の目地詰め</t>
  </si>
  <si>
    <t>※コンクリート構造物の表面劣化に対する対応</t>
  </si>
  <si>
    <t>※堤体浸食の早期補修</t>
  </si>
  <si>
    <t>ゲート類の保守管理の徹底</t>
  </si>
  <si>
    <t>水抜きによる点検・補修</t>
  </si>
  <si>
    <t>※側溝の目地詰め</t>
  </si>
  <si>
    <t>※側溝の不同沈下に対する早期対応</t>
  </si>
  <si>
    <t>生態系保全計画の策定</t>
  </si>
  <si>
    <t>広報活動</t>
  </si>
  <si>
    <t>啓発活動</t>
  </si>
  <si>
    <t>地域住民等との交流活動</t>
  </si>
  <si>
    <t>地域内の規制等の取り決め</t>
  </si>
  <si>
    <t>学校教育等との連携</t>
  </si>
  <si>
    <t>行政機関等との連携</t>
  </si>
  <si>
    <t>生態系保全に配慮した施設の適正管理</t>
  </si>
  <si>
    <t>水田を活用した生息環境の提供</t>
  </si>
  <si>
    <t>生物の生活史を考慮した適正管理</t>
  </si>
  <si>
    <t>放流・植栽を通じた在来生物の育成</t>
  </si>
  <si>
    <t>希少種の監視</t>
  </si>
  <si>
    <t>生物の生息状況の把握</t>
  </si>
  <si>
    <t>水質保全計画の策定</t>
  </si>
  <si>
    <t>水質保全を考慮した施設の適正管理</t>
  </si>
  <si>
    <t>水質モニタリングの実施・記録管理</t>
  </si>
  <si>
    <t>景観形成・生活環境保全計画の策定</t>
  </si>
  <si>
    <t>農業用水の地域用水としての利用・管理</t>
  </si>
  <si>
    <t>景観形成のための施設への植栽等</t>
  </si>
  <si>
    <t>農用地を活用した景観に配慮した作付け</t>
  </si>
  <si>
    <t>施設等の定期的な巡回点検・清掃</t>
  </si>
  <si>
    <t>伝統的施設や農法の保全・実施</t>
  </si>
  <si>
    <t>農用地等を活用した景観形成活動</t>
  </si>
  <si>
    <t>資源循環に係る地域計画の策定</t>
  </si>
  <si>
    <t>有機性資源の堆肥化</t>
  </si>
  <si>
    <t>間伐材等を利用した防護柵等の適正管理</t>
  </si>
  <si>
    <t>小水力発電施設の適正管理</t>
  </si>
  <si>
    <t>活動項目</t>
  </si>
  <si>
    <t>配水操作</t>
  </si>
  <si>
    <t>※水路の泥上げ</t>
  </si>
  <si>
    <t>※ため池の泥上げ</t>
  </si>
  <si>
    <t>※砂利の補充</t>
  </si>
  <si>
    <t>基礎部分【畑】</t>
  </si>
  <si>
    <t>農用地法面の草刈り</t>
  </si>
  <si>
    <t>※防風林の枝払い・下草の草刈り</t>
  </si>
  <si>
    <t>※側溝の裏込め材の充填</t>
  </si>
  <si>
    <t>※路肩・法面の初期補修</t>
  </si>
  <si>
    <t>※破損施設の改修</t>
  </si>
  <si>
    <t>誘導部分－農地・水向上活動【畑】</t>
  </si>
  <si>
    <t>※軌道等の運搬施設の維持保全</t>
  </si>
  <si>
    <t>テーマ</t>
  </si>
  <si>
    <t>啓発・普及</t>
  </si>
  <si>
    <t>テーマ</t>
  </si>
  <si>
    <t>啓発・普及</t>
  </si>
  <si>
    <t>テーマ</t>
  </si>
  <si>
    <t>景観形成
・生活環境保全</t>
  </si>
  <si>
    <t>テーマ</t>
  </si>
  <si>
    <t>テーマ</t>
  </si>
  <si>
    <t>啓発・普及</t>
  </si>
  <si>
    <t>テーマ：</t>
  </si>
  <si>
    <t>啓発・普及</t>
  </si>
  <si>
    <t>（　　　　　　　　　）</t>
  </si>
  <si>
    <t>全テーマのチェック数</t>
  </si>
  <si>
    <t>合　計（項目）</t>
  </si>
  <si>
    <t>誘導部分－農村環境向上活動【畑】</t>
  </si>
  <si>
    <t>農用地からの風塵の防止活動</t>
  </si>
  <si>
    <t>排水路沿いの林地帯等の適正管理</t>
  </si>
  <si>
    <t>沈砂池の適正管理</t>
  </si>
  <si>
    <t>土壌流出防止のためのグリーンベルト等の適正管理</t>
  </si>
  <si>
    <t>テーマ：</t>
  </si>
  <si>
    <t>外来種の駆除</t>
  </si>
  <si>
    <t>（添付様式１０　別添１）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</si>
</sst>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ha）  &quot;"/>
    <numFmt numFmtId="177" formatCode="&quot;《&quot;#,###&quot;ha》  &quot;"/>
    <numFmt numFmtId="178" formatCode="#,###&quot; ｋm    &quot;"/>
    <numFmt numFmtId="179" formatCode="#,###&quot; 箇所&quot;"/>
    <numFmt numFmtId="180" formatCode="0&quot;項&quot;&quot;目&quot;"/>
    <numFmt numFmtId="181" formatCode="0%\ \ "/>
    <numFmt numFmtId="182" formatCode="&quot;&quot;#,###&quot;ha  &quot;"/>
    <numFmt numFmtId="183" formatCode="#,###&quot; a  &quot;"/>
    <numFmt numFmtId="184" formatCode="#,###&quot; 万円  &quot;"/>
    <numFmt numFmtId="185" formatCode="#,###.0&quot; %  &quot;"/>
    <numFmt numFmtId="186" formatCode="#,###.#&quot; ｋm    &quot;"/>
    <numFmt numFmtId="187" formatCode="#,##0_);[Red]\(#,##0\)"/>
    <numFmt numFmtId="188" formatCode="#,##0.0&quot; ｋm    &quot;"/>
    <numFmt numFmtId="189" formatCode="#,##0.0_);[Red]\(#,##0.0\)"/>
    <numFmt numFmtId="190" formatCode="#,##0.0&quot; %  &quot;"/>
    <numFmt numFmtId="191" formatCode="#,###;[Red]\(#,##0\);&quot;OUT&quot;"/>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6"/>
      <name val="ＭＳ Ｐゴシック"/>
      <family val="3"/>
    </font>
    <font>
      <sz val="18"/>
      <name val="ＭＳ Ｐゴシック"/>
      <family val="3"/>
    </font>
    <font>
      <b/>
      <sz val="14"/>
      <name val="ＭＳ Ｐゴシック"/>
      <family val="3"/>
    </font>
    <font>
      <sz val="14"/>
      <name val="ＭＳ Ｐゴシック"/>
      <family val="3"/>
    </font>
    <font>
      <sz val="12"/>
      <name val="ＭＳ Ｐゴシック"/>
      <family val="3"/>
    </font>
    <font>
      <i/>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8"/>
      <color indexed="8"/>
      <name val="ＭＳ Ｐゴシック"/>
      <family val="3"/>
    </font>
    <font>
      <b/>
      <i/>
      <sz val="11"/>
      <color indexed="12"/>
      <name val="ＭＳ Ｐゴシック"/>
      <family val="3"/>
    </font>
    <font>
      <b/>
      <sz val="11"/>
      <name val="ＭＳ Ｐゴシック"/>
      <family val="3"/>
    </font>
    <font>
      <sz val="18"/>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diagonalDown="1">
      <left>
        <color indexed="63"/>
      </left>
      <right style="thin"/>
      <top style="hair"/>
      <bottom style="medium"/>
      <diagonal style="thin"/>
    </border>
    <border diagonalDown="1">
      <left>
        <color indexed="63"/>
      </left>
      <right style="thin"/>
      <top style="medium"/>
      <bottom style="medium"/>
      <diagonal style="thin"/>
    </border>
    <border diagonalDown="1">
      <left style="thin"/>
      <right style="thin"/>
      <top style="medium"/>
      <bottom style="medium"/>
      <diagonal style="thin"/>
    </border>
    <border>
      <left>
        <color indexed="63"/>
      </left>
      <right>
        <color indexed="63"/>
      </right>
      <top>
        <color indexed="63"/>
      </top>
      <bottom style="medium"/>
    </border>
    <border>
      <left>
        <color indexed="63"/>
      </left>
      <right>
        <color indexed="63"/>
      </right>
      <top style="thin"/>
      <bottom>
        <color indexed="63"/>
      </bottom>
    </border>
    <border diagonalDown="1">
      <left style="thin"/>
      <right style="thin"/>
      <top style="thin"/>
      <bottom style="medium"/>
      <diagonal style="thin"/>
    </border>
    <border>
      <left>
        <color indexed="63"/>
      </left>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color indexed="63"/>
      </bottom>
    </border>
    <border>
      <left style="thin"/>
      <right style="thin"/>
      <top style="hair"/>
      <bottom style="medium"/>
    </border>
    <border>
      <left style="thin"/>
      <right style="medium"/>
      <top style="hair"/>
      <bottom style="medium"/>
    </border>
    <border>
      <left style="medium"/>
      <right style="medium"/>
      <top style="thin"/>
      <bottom>
        <color indexed="63"/>
      </bottom>
    </border>
    <border>
      <left style="medium"/>
      <right style="medium"/>
      <top style="hair"/>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thin"/>
      <right>
        <color indexed="63"/>
      </right>
      <top style="thin"/>
      <bottom style="thin"/>
    </border>
    <border>
      <left style="double"/>
      <right style="medium"/>
      <top style="thin"/>
      <bottom style="thin"/>
    </border>
    <border>
      <left style="thin"/>
      <right>
        <color indexed="63"/>
      </right>
      <top style="thin"/>
      <bottom style="medium"/>
    </border>
    <border>
      <left style="double"/>
      <right style="medium"/>
      <top style="thin"/>
      <bottom style="medium"/>
    </border>
    <border>
      <left style="thin"/>
      <right>
        <color indexed="63"/>
      </right>
      <top>
        <color indexed="63"/>
      </top>
      <bottom style="thin"/>
    </border>
    <border>
      <left style="thin"/>
      <right>
        <color indexed="63"/>
      </right>
      <top style="thin"/>
      <bottom>
        <color indexed="63"/>
      </bottom>
    </border>
    <border>
      <left style="thin"/>
      <right style="medium"/>
      <top>
        <color indexed="63"/>
      </top>
      <bottom style="thin"/>
    </border>
    <border>
      <left style="thin"/>
      <right>
        <color indexed="63"/>
      </right>
      <top>
        <color indexed="63"/>
      </top>
      <bottom>
        <color indexed="63"/>
      </bottom>
    </border>
    <border>
      <left style="double"/>
      <right style="medium"/>
      <top>
        <color indexed="63"/>
      </top>
      <bottom style="thin"/>
    </border>
    <border>
      <left style="double"/>
      <right style="medium"/>
      <top style="thin"/>
      <bottom>
        <color indexed="63"/>
      </bottom>
    </border>
    <border>
      <left style="double"/>
      <right style="medium"/>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style="medium"/>
      <right>
        <color indexed="63"/>
      </right>
      <top style="medium"/>
      <bottom style="thin"/>
    </border>
    <border>
      <left style="thin"/>
      <right>
        <color indexed="63"/>
      </right>
      <top style="medium"/>
      <bottom style="thin"/>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medium"/>
      <top style="thin"/>
      <bottom style="thin"/>
    </border>
    <border>
      <left>
        <color indexed="63"/>
      </left>
      <right style="medium"/>
      <top style="medium"/>
      <bottom style="thin"/>
    </border>
    <border>
      <left style="medium"/>
      <right style="thin"/>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27" fillId="4" borderId="0" applyNumberFormat="0" applyBorder="0" applyAlignment="0" applyProtection="0"/>
  </cellStyleXfs>
  <cellXfs count="389">
    <xf numFmtId="0" fontId="0" fillId="0" borderId="0" xfId="0" applyAlignment="1">
      <alignment vertical="center"/>
    </xf>
    <xf numFmtId="0" fontId="0" fillId="0" borderId="0" xfId="62" applyFont="1" applyBorder="1">
      <alignment vertical="center"/>
      <protection/>
    </xf>
    <xf numFmtId="0" fontId="0" fillId="0" borderId="0" xfId="62" applyFont="1">
      <alignment vertical="center"/>
      <protection/>
    </xf>
    <xf numFmtId="0" fontId="11" fillId="0" borderId="0" xfId="62" applyFont="1" applyBorder="1" applyAlignment="1">
      <alignment vertical="top" wrapText="1"/>
      <protection/>
    </xf>
    <xf numFmtId="0" fontId="0" fillId="0" borderId="0" xfId="62" applyFont="1" applyBorder="1" applyAlignment="1">
      <alignment vertical="center"/>
      <protection/>
    </xf>
    <xf numFmtId="0" fontId="28" fillId="0" borderId="0" xfId="62" applyFont="1">
      <alignment vertical="center"/>
      <protection/>
    </xf>
    <xf numFmtId="0" fontId="7" fillId="0" borderId="0" xfId="61" applyFont="1">
      <alignment/>
      <protection/>
    </xf>
    <xf numFmtId="0" fontId="29" fillId="0" borderId="0" xfId="62" applyFont="1" applyBorder="1" applyAlignment="1">
      <alignment horizontal="left" vertical="top"/>
      <protection/>
    </xf>
    <xf numFmtId="0" fontId="11" fillId="0" borderId="0" xfId="62" applyFont="1" applyBorder="1" applyAlignment="1">
      <alignment horizontal="left" vertical="top" wrapText="1"/>
      <protection/>
    </xf>
    <xf numFmtId="0" fontId="10" fillId="0" borderId="0" xfId="62" applyFont="1" applyBorder="1" applyAlignment="1">
      <alignment horizontal="left" vertical="top"/>
      <protection/>
    </xf>
    <xf numFmtId="0" fontId="0" fillId="0" borderId="0" xfId="62" applyFont="1" applyAlignment="1">
      <alignment vertical="center"/>
      <protection/>
    </xf>
    <xf numFmtId="0" fontId="11" fillId="0" borderId="10" xfId="62" applyFont="1" applyBorder="1" applyAlignment="1">
      <alignment vertical="center" shrinkToFit="1"/>
      <protection/>
    </xf>
    <xf numFmtId="0" fontId="11" fillId="0" borderId="11" xfId="62" applyFont="1" applyBorder="1" applyAlignment="1">
      <alignment vertical="center" shrinkToFit="1"/>
      <protection/>
    </xf>
    <xf numFmtId="0" fontId="11" fillId="0" borderId="12" xfId="62" applyFont="1" applyBorder="1" applyAlignment="1">
      <alignment vertical="center" shrinkToFit="1"/>
      <protection/>
    </xf>
    <xf numFmtId="0" fontId="0" fillId="0" borderId="0" xfId="62" applyFont="1" applyBorder="1" applyAlignment="1">
      <alignment vertical="center" textRotation="255" shrinkToFit="1"/>
      <protection/>
    </xf>
    <xf numFmtId="0" fontId="11" fillId="0" borderId="0" xfId="62" applyFont="1" applyBorder="1" applyAlignment="1">
      <alignment vertical="center" shrinkToFit="1"/>
      <protection/>
    </xf>
    <xf numFmtId="0" fontId="0" fillId="0" borderId="0" xfId="62" applyFont="1" applyFill="1">
      <alignment vertical="center"/>
      <protection/>
    </xf>
    <xf numFmtId="0" fontId="4" fillId="0" borderId="0" xfId="62" applyFont="1" applyAlignment="1">
      <alignment vertical="center" wrapText="1" shrinkToFit="1"/>
      <protection/>
    </xf>
    <xf numFmtId="0" fontId="4" fillId="0" borderId="13" xfId="62" applyFont="1" applyBorder="1" applyAlignment="1">
      <alignment vertical="center" wrapText="1" shrinkToFit="1"/>
      <protection/>
    </xf>
    <xf numFmtId="0" fontId="23" fillId="0" borderId="0" xfId="62" applyFont="1" applyBorder="1" applyAlignment="1">
      <alignment horizontal="center" vertical="top" shrinkToFit="1"/>
      <protection/>
    </xf>
    <xf numFmtId="0" fontId="30" fillId="24" borderId="0" xfId="62" applyNumberFormat="1" applyFont="1" applyFill="1" applyBorder="1" applyAlignment="1">
      <alignment horizontal="right" vertical="center"/>
      <protection/>
    </xf>
    <xf numFmtId="0" fontId="0" fillId="0" borderId="0" xfId="62" applyFont="1" applyFill="1" applyBorder="1" applyAlignment="1">
      <alignment horizontal="right" vertical="center"/>
      <protection/>
    </xf>
    <xf numFmtId="0" fontId="6" fillId="0" borderId="0" xfId="62" applyFont="1">
      <alignment vertical="center"/>
      <protection/>
    </xf>
    <xf numFmtId="0" fontId="8" fillId="0" borderId="0" xfId="62" applyFont="1" applyBorder="1" applyAlignment="1">
      <alignment vertical="center"/>
      <protection/>
    </xf>
    <xf numFmtId="0" fontId="32" fillId="0" borderId="0" xfId="62" applyFont="1" applyBorder="1" applyAlignment="1">
      <alignment horizontal="left" vertical="top" wrapText="1"/>
      <protection/>
    </xf>
    <xf numFmtId="0" fontId="32" fillId="0" borderId="0" xfId="62" applyFont="1" applyBorder="1" applyAlignment="1">
      <alignment vertical="top" wrapText="1"/>
      <protection/>
    </xf>
    <xf numFmtId="0" fontId="0" fillId="0" borderId="0" xfId="62" applyFont="1" applyAlignment="1">
      <alignment horizontal="center" vertical="center"/>
      <protection/>
    </xf>
    <xf numFmtId="0" fontId="0" fillId="0" borderId="13" xfId="62" applyFont="1" applyBorder="1">
      <alignment vertical="center"/>
      <protection/>
    </xf>
    <xf numFmtId="0" fontId="11" fillId="0" borderId="0" xfId="62" applyFont="1" applyBorder="1" applyAlignment="1">
      <alignment vertical="center"/>
      <protection/>
    </xf>
    <xf numFmtId="0" fontId="0" fillId="0" borderId="0" xfId="62" applyAlignment="1">
      <alignment vertical="center" wrapText="1" shrinkToFit="1"/>
      <protection/>
    </xf>
    <xf numFmtId="0" fontId="0" fillId="0" borderId="0" xfId="62" applyBorder="1" applyAlignment="1">
      <alignment vertical="center" wrapText="1" shrinkToFit="1"/>
      <protection/>
    </xf>
    <xf numFmtId="180" fontId="0" fillId="24" borderId="14" xfId="62" applyNumberFormat="1" applyFont="1" applyFill="1" applyBorder="1" applyAlignment="1">
      <alignment horizontal="center" vertical="center" shrinkToFit="1"/>
      <protection/>
    </xf>
    <xf numFmtId="180" fontId="0" fillId="24" borderId="15" xfId="62" applyNumberFormat="1" applyFont="1" applyFill="1" applyBorder="1" applyAlignment="1">
      <alignment horizontal="center" vertical="center" shrinkToFit="1"/>
      <protection/>
    </xf>
    <xf numFmtId="180" fontId="0" fillId="24" borderId="16" xfId="62" applyNumberFormat="1" applyFont="1" applyFill="1" applyBorder="1" applyAlignment="1">
      <alignment horizontal="center" vertical="center" shrinkToFit="1"/>
      <protection/>
    </xf>
    <xf numFmtId="0" fontId="7" fillId="0" borderId="0" xfId="62" applyFont="1">
      <alignment vertical="center"/>
      <protection/>
    </xf>
    <xf numFmtId="0" fontId="8" fillId="0" borderId="0" xfId="62" applyFont="1" applyBorder="1">
      <alignment vertical="center"/>
      <protection/>
    </xf>
    <xf numFmtId="0" fontId="33" fillId="0" borderId="0" xfId="62" applyFont="1" applyBorder="1" applyAlignment="1">
      <alignment horizontal="left" vertical="top"/>
      <protection/>
    </xf>
    <xf numFmtId="0" fontId="5" fillId="0" borderId="0" xfId="62" applyFont="1">
      <alignment vertical="center"/>
      <protection/>
    </xf>
    <xf numFmtId="0" fontId="33" fillId="0" borderId="0" xfId="62" applyFont="1" applyBorder="1" applyAlignment="1">
      <alignment horizontal="left" vertical="top" wrapText="1"/>
      <protection/>
    </xf>
    <xf numFmtId="0" fontId="33" fillId="0" borderId="0" xfId="62" applyFont="1" applyBorder="1" applyAlignment="1">
      <alignment vertical="top" wrapText="1"/>
      <protection/>
    </xf>
    <xf numFmtId="0" fontId="5" fillId="0" borderId="0" xfId="62" applyFont="1" applyBorder="1">
      <alignment vertical="center"/>
      <protection/>
    </xf>
    <xf numFmtId="0" fontId="34" fillId="0" borderId="0" xfId="62" applyFont="1" applyBorder="1" applyAlignment="1">
      <alignment horizontal="left" vertical="top"/>
      <protection/>
    </xf>
    <xf numFmtId="0" fontId="8" fillId="0" borderId="0" xfId="62" applyFont="1">
      <alignment vertical="center"/>
      <protection/>
    </xf>
    <xf numFmtId="0" fontId="9" fillId="0" borderId="17" xfId="62" applyFont="1" applyBorder="1" applyAlignment="1">
      <alignment vertical="top" wrapText="1"/>
      <protection/>
    </xf>
    <xf numFmtId="0" fontId="35" fillId="0" borderId="0" xfId="62" applyFont="1" applyBorder="1" applyAlignment="1">
      <alignment vertical="top" wrapText="1"/>
      <protection/>
    </xf>
    <xf numFmtId="0" fontId="0" fillId="0" borderId="0" xfId="62" applyFont="1" applyBorder="1" applyAlignment="1">
      <alignment vertical="center" textRotation="255" wrapText="1"/>
      <protection/>
    </xf>
    <xf numFmtId="0" fontId="11" fillId="0" borderId="0" xfId="62" applyFont="1" applyBorder="1" applyAlignment="1">
      <alignment vertical="center" wrapText="1"/>
      <protection/>
    </xf>
    <xf numFmtId="0" fontId="11" fillId="0" borderId="18" xfId="62" applyFont="1" applyBorder="1" applyAlignment="1">
      <alignment vertical="center" shrinkToFit="1"/>
      <protection/>
    </xf>
    <xf numFmtId="0" fontId="34" fillId="0" borderId="17" xfId="62" applyFont="1" applyBorder="1" applyAlignment="1">
      <alignment horizontal="left" vertical="top"/>
      <protection/>
    </xf>
    <xf numFmtId="0" fontId="11" fillId="0" borderId="17" xfId="62" applyFont="1" applyBorder="1" applyAlignment="1">
      <alignment vertical="center" shrinkToFit="1"/>
      <protection/>
    </xf>
    <xf numFmtId="0" fontId="11" fillId="0" borderId="17" xfId="62" applyFont="1" applyBorder="1" applyAlignment="1">
      <alignment vertical="center"/>
      <protection/>
    </xf>
    <xf numFmtId="0" fontId="34" fillId="0" borderId="0" xfId="62" applyFont="1" applyBorder="1" applyAlignment="1">
      <alignment vertical="center"/>
      <protection/>
    </xf>
    <xf numFmtId="0" fontId="0" fillId="0" borderId="19" xfId="62" applyNumberFormat="1" applyFont="1" applyBorder="1" applyAlignment="1">
      <alignment horizontal="center" vertical="center"/>
      <protection/>
    </xf>
    <xf numFmtId="0" fontId="0" fillId="0" borderId="11" xfId="62" applyFont="1" applyBorder="1" applyAlignment="1">
      <alignment horizontal="center" vertical="center" shrinkToFit="1"/>
      <protection/>
    </xf>
    <xf numFmtId="0" fontId="0" fillId="0" borderId="0" xfId="62" applyFont="1" applyBorder="1" applyAlignment="1">
      <alignment vertical="center" shrinkToFit="1"/>
      <protection/>
    </xf>
    <xf numFmtId="0" fontId="0" fillId="0" borderId="0" xfId="61" applyFont="1" applyBorder="1" applyAlignment="1">
      <alignment horizontal="left" vertical="center" wrapText="1"/>
      <protection/>
    </xf>
    <xf numFmtId="0" fontId="0" fillId="0" borderId="0" xfId="61" applyFont="1" applyAlignment="1">
      <alignment vertical="center"/>
      <protection/>
    </xf>
    <xf numFmtId="0" fontId="0" fillId="0" borderId="0" xfId="61" applyFont="1" applyBorder="1" applyAlignment="1">
      <alignment vertical="center"/>
      <protection/>
    </xf>
    <xf numFmtId="0" fontId="0" fillId="0" borderId="0" xfId="62" applyFont="1" applyFill="1" applyAlignment="1">
      <alignment horizontal="center" vertical="center"/>
      <protection/>
    </xf>
    <xf numFmtId="0" fontId="4" fillId="0" borderId="0" xfId="62" applyFont="1" applyAlignment="1">
      <alignment horizontal="center" vertical="center" wrapText="1" shrinkToFit="1"/>
      <protection/>
    </xf>
    <xf numFmtId="0" fontId="4" fillId="0" borderId="13" xfId="62" applyFont="1" applyBorder="1" applyAlignment="1">
      <alignment horizontal="center" vertical="center" wrapText="1" shrinkToFit="1"/>
      <protection/>
    </xf>
    <xf numFmtId="0" fontId="0" fillId="0" borderId="0" xfId="62" applyFont="1" applyBorder="1" applyAlignment="1">
      <alignment horizontal="center" vertical="center" shrinkToFit="1"/>
      <protection/>
    </xf>
    <xf numFmtId="0" fontId="31" fillId="0" borderId="0" xfId="62" applyFont="1" applyBorder="1" applyAlignment="1">
      <alignment horizontal="center" vertical="top" shrinkToFit="1"/>
      <protection/>
    </xf>
    <xf numFmtId="0" fontId="0" fillId="0" borderId="20" xfId="62" applyFont="1" applyBorder="1" applyAlignment="1">
      <alignment horizontal="center" vertical="center"/>
      <protection/>
    </xf>
    <xf numFmtId="0" fontId="0" fillId="0" borderId="0" xfId="62" applyFont="1" applyBorder="1" applyAlignment="1">
      <alignment vertical="top" wrapText="1"/>
      <protection/>
    </xf>
    <xf numFmtId="0" fontId="0" fillId="0" borderId="0"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0" borderId="0" xfId="62" applyFont="1" applyBorder="1" applyAlignment="1">
      <alignment horizontal="center" vertical="top" wrapText="1"/>
      <protection/>
    </xf>
    <xf numFmtId="0" fontId="0" fillId="0" borderId="21" xfId="62" applyFont="1" applyBorder="1" applyAlignment="1">
      <alignment horizontal="center" vertical="center" shrinkToFit="1"/>
      <protection/>
    </xf>
    <xf numFmtId="0" fontId="0" fillId="0" borderId="18" xfId="62" applyFont="1" applyBorder="1" applyAlignment="1">
      <alignment vertical="top" wrapText="1"/>
      <protection/>
    </xf>
    <xf numFmtId="0" fontId="0" fillId="0" borderId="18" xfId="62" applyFont="1" applyBorder="1">
      <alignment vertical="center"/>
      <protection/>
    </xf>
    <xf numFmtId="0" fontId="0" fillId="0" borderId="18" xfId="62" applyFont="1" applyFill="1" applyBorder="1">
      <alignment vertical="center"/>
      <protection/>
    </xf>
    <xf numFmtId="0" fontId="0" fillId="0" borderId="0" xfId="62" applyFont="1" applyFill="1" applyBorder="1">
      <alignment vertical="center"/>
      <protection/>
    </xf>
    <xf numFmtId="0" fontId="0" fillId="0" borderId="17" xfId="62" applyFont="1" applyBorder="1">
      <alignment vertical="center"/>
      <protection/>
    </xf>
    <xf numFmtId="0" fontId="0" fillId="0" borderId="17" xfId="62" applyFont="1" applyBorder="1" applyAlignment="1">
      <alignment vertical="top" wrapText="1"/>
      <protection/>
    </xf>
    <xf numFmtId="0" fontId="0" fillId="0" borderId="17" xfId="62" applyFont="1" applyFill="1" applyBorder="1">
      <alignment vertical="center"/>
      <protection/>
    </xf>
    <xf numFmtId="0" fontId="0" fillId="0" borderId="22" xfId="62" applyFont="1" applyBorder="1" applyAlignment="1">
      <alignment horizontal="left" vertical="center"/>
      <protection/>
    </xf>
    <xf numFmtId="0" fontId="0" fillId="0" borderId="23" xfId="62" applyFont="1" applyBorder="1" applyAlignment="1">
      <alignment horizontal="left" vertical="center"/>
      <protection/>
    </xf>
    <xf numFmtId="0" fontId="0" fillId="0" borderId="23" xfId="62" applyFont="1" applyBorder="1" applyAlignment="1">
      <alignment vertical="center"/>
      <protection/>
    </xf>
    <xf numFmtId="0" fontId="0" fillId="0" borderId="24" xfId="62" applyFont="1" applyFill="1" applyBorder="1" applyAlignment="1">
      <alignment horizontal="center" vertical="center" shrinkToFit="1"/>
      <protection/>
    </xf>
    <xf numFmtId="180" fontId="0" fillId="0" borderId="20" xfId="62" applyNumberFormat="1" applyFont="1" applyBorder="1" applyAlignment="1">
      <alignment horizontal="center" vertical="center"/>
      <protection/>
    </xf>
    <xf numFmtId="0" fontId="0" fillId="0" borderId="0" xfId="62" applyFont="1" applyFill="1" applyAlignment="1">
      <alignment vertical="center"/>
      <protection/>
    </xf>
    <xf numFmtId="0" fontId="0" fillId="25" borderId="25" xfId="62" applyFont="1" applyFill="1" applyBorder="1" applyAlignment="1">
      <alignment horizontal="center" vertical="center"/>
      <protection/>
    </xf>
    <xf numFmtId="0" fontId="0" fillId="25" borderId="26" xfId="62" applyFont="1" applyFill="1" applyBorder="1" applyAlignment="1">
      <alignment horizontal="center" vertical="center"/>
      <protection/>
    </xf>
    <xf numFmtId="0" fontId="0" fillId="25" borderId="27" xfId="62" applyFont="1" applyFill="1" applyBorder="1" applyAlignment="1">
      <alignment horizontal="center" vertical="center"/>
      <protection/>
    </xf>
    <xf numFmtId="0" fontId="0" fillId="25" borderId="12" xfId="62" applyFont="1" applyFill="1" applyBorder="1" applyAlignment="1">
      <alignment horizontal="center" vertical="center"/>
      <protection/>
    </xf>
    <xf numFmtId="0" fontId="0" fillId="25" borderId="11" xfId="62" applyFont="1" applyFill="1" applyBorder="1" applyAlignment="1">
      <alignment horizontal="center" vertical="center"/>
      <protection/>
    </xf>
    <xf numFmtId="0" fontId="0" fillId="25" borderId="28" xfId="62" applyFont="1" applyFill="1" applyBorder="1" applyAlignment="1">
      <alignment horizontal="center" vertical="center"/>
      <protection/>
    </xf>
    <xf numFmtId="0" fontId="0" fillId="25" borderId="29" xfId="62" applyFont="1" applyFill="1" applyBorder="1" applyAlignment="1">
      <alignment horizontal="center" vertical="center"/>
      <protection/>
    </xf>
    <xf numFmtId="0" fontId="0" fillId="25" borderId="10" xfId="62" applyFont="1" applyFill="1" applyBorder="1" applyAlignment="1">
      <alignment horizontal="center" vertical="center"/>
      <protection/>
    </xf>
    <xf numFmtId="0" fontId="0" fillId="25" borderId="30" xfId="62" applyFont="1" applyFill="1" applyBorder="1" applyAlignment="1">
      <alignment horizontal="center" vertical="center"/>
      <protection/>
    </xf>
    <xf numFmtId="0" fontId="0" fillId="25" borderId="31" xfId="62" applyFont="1" applyFill="1" applyBorder="1" applyAlignment="1">
      <alignment horizontal="center" vertical="center"/>
      <protection/>
    </xf>
    <xf numFmtId="0" fontId="0" fillId="25" borderId="32" xfId="62" applyNumberFormat="1" applyFont="1" applyFill="1" applyBorder="1" applyAlignment="1">
      <alignment horizontal="center" vertical="center"/>
      <protection/>
    </xf>
    <xf numFmtId="0" fontId="0" fillId="25" borderId="33" xfId="62" applyNumberFormat="1" applyFont="1" applyFill="1" applyBorder="1" applyAlignment="1">
      <alignment horizontal="center" vertical="center"/>
      <protection/>
    </xf>
    <xf numFmtId="0" fontId="0" fillId="25" borderId="34" xfId="62" applyNumberFormat="1" applyFont="1" applyFill="1" applyBorder="1" applyAlignment="1">
      <alignment horizontal="center" vertical="center"/>
      <protection/>
    </xf>
    <xf numFmtId="0" fontId="0" fillId="25" borderId="24" xfId="62" applyFont="1" applyFill="1" applyBorder="1" applyAlignment="1">
      <alignment horizontal="center" vertical="center"/>
      <protection/>
    </xf>
    <xf numFmtId="0" fontId="0" fillId="25" borderId="35" xfId="62" applyFont="1" applyFill="1" applyBorder="1" applyAlignment="1">
      <alignment horizontal="center" vertical="center"/>
      <protection/>
    </xf>
    <xf numFmtId="0" fontId="0" fillId="25" borderId="36" xfId="62" applyFont="1" applyFill="1" applyBorder="1" applyAlignment="1">
      <alignment horizontal="center" vertical="center"/>
      <protection/>
    </xf>
    <xf numFmtId="0" fontId="0" fillId="25" borderId="37" xfId="62" applyFont="1" applyFill="1" applyBorder="1" applyAlignment="1">
      <alignment horizontal="center" vertical="center"/>
      <protection/>
    </xf>
    <xf numFmtId="0" fontId="0" fillId="25" borderId="18" xfId="62" applyFont="1" applyFill="1" applyBorder="1" applyAlignment="1">
      <alignment horizontal="center" vertical="center"/>
      <protection/>
    </xf>
    <xf numFmtId="0" fontId="0" fillId="25" borderId="38" xfId="62" applyFont="1" applyFill="1" applyBorder="1" applyAlignment="1">
      <alignment horizontal="center" vertical="center"/>
      <protection/>
    </xf>
    <xf numFmtId="181" fontId="0" fillId="25" borderId="39" xfId="62" applyNumberFormat="1" applyFont="1" applyFill="1" applyBorder="1" applyAlignment="1">
      <alignment horizontal="center" vertical="center"/>
      <protection/>
    </xf>
    <xf numFmtId="181" fontId="0" fillId="25" borderId="40" xfId="62" applyNumberFormat="1" applyFont="1" applyFill="1" applyBorder="1" applyAlignment="1">
      <alignment horizontal="center" vertical="center"/>
      <protection/>
    </xf>
    <xf numFmtId="0" fontId="0" fillId="25" borderId="41" xfId="62" applyFont="1" applyFill="1" applyBorder="1" applyAlignment="1">
      <alignment horizontal="center" vertical="center"/>
      <protection/>
    </xf>
    <xf numFmtId="181" fontId="0" fillId="25" borderId="42" xfId="62" applyNumberFormat="1" applyFont="1" applyFill="1" applyBorder="1" applyAlignment="1">
      <alignment horizontal="center" vertical="center"/>
      <protection/>
    </xf>
    <xf numFmtId="0" fontId="0" fillId="25" borderId="37" xfId="62" applyNumberFormat="1" applyFont="1" applyFill="1" applyBorder="1" applyAlignment="1">
      <alignment horizontal="center" vertical="center"/>
      <protection/>
    </xf>
    <xf numFmtId="0" fontId="0" fillId="25" borderId="32" xfId="62" applyNumberFormat="1" applyFont="1" applyFill="1" applyBorder="1" applyAlignment="1">
      <alignment horizontal="center" vertical="center" shrinkToFit="1"/>
      <protection/>
    </xf>
    <xf numFmtId="0" fontId="0" fillId="25" borderId="33" xfId="62" applyNumberFormat="1" applyFont="1" applyFill="1" applyBorder="1" applyAlignment="1">
      <alignment horizontal="center" vertical="center" shrinkToFit="1"/>
      <protection/>
    </xf>
    <xf numFmtId="0" fontId="0" fillId="25" borderId="43" xfId="62" applyNumberFormat="1" applyFont="1" applyFill="1" applyBorder="1" applyAlignment="1">
      <alignment horizontal="center" vertical="center" shrinkToFit="1"/>
      <protection/>
    </xf>
    <xf numFmtId="0" fontId="0" fillId="25" borderId="31" xfId="62" applyNumberFormat="1" applyFont="1" applyFill="1" applyBorder="1" applyAlignment="1">
      <alignment horizontal="center" vertical="center"/>
      <protection/>
    </xf>
    <xf numFmtId="0" fontId="0" fillId="0" borderId="0" xfId="62" applyFont="1">
      <alignment vertical="center"/>
      <protection/>
    </xf>
    <xf numFmtId="0" fontId="0" fillId="25" borderId="10" xfId="62" applyNumberFormat="1" applyFont="1" applyFill="1" applyBorder="1" applyAlignment="1">
      <alignment horizontal="center" vertical="center"/>
      <protection/>
    </xf>
    <xf numFmtId="0" fontId="0" fillId="25" borderId="30" xfId="62" applyNumberFormat="1" applyFont="1" applyFill="1" applyBorder="1" applyAlignment="1">
      <alignment horizontal="center" vertical="center"/>
      <protection/>
    </xf>
    <xf numFmtId="0" fontId="0" fillId="25" borderId="41" xfId="62" applyNumberFormat="1" applyFont="1" applyFill="1" applyBorder="1" applyAlignment="1">
      <alignment horizontal="center" vertical="center"/>
      <protection/>
    </xf>
    <xf numFmtId="0" fontId="0" fillId="25" borderId="44" xfId="62" applyNumberFormat="1" applyFont="1" applyFill="1" applyBorder="1" applyAlignment="1">
      <alignment horizontal="center" vertical="center"/>
      <protection/>
    </xf>
    <xf numFmtId="0" fontId="0" fillId="25" borderId="35" xfId="62" applyFont="1" applyFill="1" applyBorder="1" applyAlignment="1">
      <alignment horizontal="center" vertical="center" shrinkToFit="1"/>
      <protection/>
    </xf>
    <xf numFmtId="0" fontId="0" fillId="25" borderId="36" xfId="62" applyFont="1" applyFill="1" applyBorder="1" applyAlignment="1">
      <alignment horizontal="center" vertical="center" shrinkToFit="1"/>
      <protection/>
    </xf>
    <xf numFmtId="0" fontId="0" fillId="25" borderId="41" xfId="62" applyFont="1" applyFill="1" applyBorder="1" applyAlignment="1">
      <alignment horizontal="center" vertical="center" shrinkToFit="1"/>
      <protection/>
    </xf>
    <xf numFmtId="0" fontId="0" fillId="25" borderId="37" xfId="62" applyFont="1" applyFill="1" applyBorder="1" applyAlignment="1">
      <alignment horizontal="center" vertical="center" shrinkToFit="1"/>
      <protection/>
    </xf>
    <xf numFmtId="0" fontId="0" fillId="25" borderId="35" xfId="62" applyFont="1" applyFill="1" applyBorder="1" applyAlignment="1">
      <alignment horizontal="center" vertical="top" wrapText="1"/>
      <protection/>
    </xf>
    <xf numFmtId="0" fontId="0" fillId="25" borderId="36" xfId="62" applyFont="1" applyFill="1" applyBorder="1" applyAlignment="1">
      <alignment horizontal="center" vertical="top" wrapText="1"/>
      <protection/>
    </xf>
    <xf numFmtId="0" fontId="0" fillId="25" borderId="37" xfId="62" applyFont="1" applyFill="1" applyBorder="1" applyAlignment="1">
      <alignment horizontal="center" vertical="top" wrapText="1"/>
      <protection/>
    </xf>
    <xf numFmtId="0" fontId="0" fillId="0" borderId="11" xfId="62" applyFont="1" applyFill="1" applyBorder="1" applyAlignment="1" applyProtection="1">
      <alignment horizontal="center" vertical="center"/>
      <protection locked="0"/>
    </xf>
    <xf numFmtId="0" fontId="0" fillId="0" borderId="45" xfId="62" applyFont="1" applyFill="1" applyBorder="1" applyAlignment="1" applyProtection="1">
      <alignment horizontal="center" vertical="center"/>
      <protection locked="0"/>
    </xf>
    <xf numFmtId="0" fontId="0" fillId="0" borderId="11" xfId="62" applyFont="1" applyFill="1" applyBorder="1" applyAlignment="1" applyProtection="1">
      <alignment horizontal="center" vertical="top" wrapText="1"/>
      <protection locked="0"/>
    </xf>
    <xf numFmtId="0" fontId="0" fillId="0" borderId="28" xfId="62" applyFont="1" applyFill="1" applyBorder="1" applyAlignment="1" applyProtection="1">
      <alignment horizontal="center" vertical="top" wrapText="1"/>
      <protection locked="0"/>
    </xf>
    <xf numFmtId="0" fontId="0" fillId="0" borderId="46" xfId="62" applyFont="1" applyFill="1" applyBorder="1" applyAlignment="1" applyProtection="1">
      <alignment horizontal="center" vertical="top" wrapText="1"/>
      <protection locked="0"/>
    </xf>
    <xf numFmtId="0" fontId="0" fillId="0" borderId="47" xfId="62" applyFont="1" applyFill="1" applyBorder="1" applyAlignment="1" applyProtection="1">
      <alignment horizontal="center" vertical="top" wrapText="1"/>
      <protection locked="0"/>
    </xf>
    <xf numFmtId="0" fontId="0" fillId="0" borderId="45" xfId="62" applyFont="1" applyFill="1" applyBorder="1" applyAlignment="1" applyProtection="1">
      <alignment horizontal="center" vertical="top" wrapText="1"/>
      <protection locked="0"/>
    </xf>
    <xf numFmtId="0" fontId="0" fillId="0" borderId="31" xfId="62" applyFont="1" applyFill="1" applyBorder="1" applyAlignment="1" applyProtection="1">
      <alignment horizontal="center" vertical="top" wrapText="1"/>
      <protection locked="0"/>
    </xf>
    <xf numFmtId="0" fontId="0" fillId="0" borderId="48" xfId="62" applyFont="1" applyFill="1" applyBorder="1" applyAlignment="1" applyProtection="1">
      <alignment horizontal="center" vertical="top" wrapText="1"/>
      <protection locked="0"/>
    </xf>
    <xf numFmtId="0" fontId="0" fillId="0" borderId="49" xfId="62" applyFont="1" applyFill="1" applyBorder="1" applyAlignment="1" applyProtection="1">
      <alignment horizontal="center" vertical="top" wrapText="1"/>
      <protection locked="0"/>
    </xf>
    <xf numFmtId="0" fontId="0" fillId="21" borderId="50" xfId="62" applyFont="1" applyFill="1" applyBorder="1" applyAlignment="1" applyProtection="1">
      <alignment horizontal="center" vertical="center"/>
      <protection locked="0"/>
    </xf>
    <xf numFmtId="0" fontId="0" fillId="21" borderId="46" xfId="62" applyFont="1" applyFill="1" applyBorder="1" applyAlignment="1" applyProtection="1">
      <alignment horizontal="center" vertical="center"/>
      <protection locked="0"/>
    </xf>
    <xf numFmtId="0" fontId="0" fillId="21" borderId="51" xfId="62" applyFont="1" applyFill="1" applyBorder="1" applyAlignment="1" applyProtection="1">
      <alignment horizontal="center" vertical="center"/>
      <protection locked="0"/>
    </xf>
    <xf numFmtId="0" fontId="0" fillId="25" borderId="46" xfId="62" applyFont="1" applyFill="1" applyBorder="1" applyAlignment="1" applyProtection="1">
      <alignment horizontal="center" vertical="center"/>
      <protection/>
    </xf>
    <xf numFmtId="0" fontId="0" fillId="7" borderId="47" xfId="62" applyFont="1" applyFill="1" applyBorder="1" applyAlignment="1" applyProtection="1">
      <alignment horizontal="center" vertical="center"/>
      <protection locked="0"/>
    </xf>
    <xf numFmtId="0" fontId="0" fillId="7" borderId="49" xfId="62" applyFont="1" applyFill="1" applyBorder="1" applyAlignment="1" applyProtection="1">
      <alignment horizontal="center" vertical="center"/>
      <protection locked="0"/>
    </xf>
    <xf numFmtId="0" fontId="0" fillId="21" borderId="21" xfId="62" applyFont="1" applyFill="1" applyBorder="1" applyAlignment="1" applyProtection="1">
      <alignment horizontal="center" vertical="center"/>
      <protection locked="0"/>
    </xf>
    <xf numFmtId="0" fontId="0" fillId="21" borderId="50" xfId="62" applyFont="1" applyFill="1" applyBorder="1" applyAlignment="1" applyProtection="1">
      <alignment horizontal="center" vertical="center"/>
      <protection locked="0"/>
    </xf>
    <xf numFmtId="0" fontId="0" fillId="21" borderId="11" xfId="62" applyFont="1" applyFill="1" applyBorder="1" applyAlignment="1" applyProtection="1">
      <alignment horizontal="center" vertical="center"/>
      <protection locked="0"/>
    </xf>
    <xf numFmtId="0" fontId="0" fillId="21" borderId="46" xfId="62" applyFont="1" applyFill="1" applyBorder="1" applyAlignment="1" applyProtection="1">
      <alignment horizontal="center" vertical="center"/>
      <protection locked="0"/>
    </xf>
    <xf numFmtId="0" fontId="0" fillId="21" borderId="45" xfId="62" applyFont="1" applyFill="1" applyBorder="1" applyAlignment="1" applyProtection="1">
      <alignment horizontal="center" vertical="center"/>
      <protection locked="0"/>
    </xf>
    <xf numFmtId="0" fontId="0" fillId="21" borderId="31" xfId="62" applyFont="1" applyFill="1" applyBorder="1" applyAlignment="1" applyProtection="1">
      <alignment horizontal="center" vertical="center"/>
      <protection locked="0"/>
    </xf>
    <xf numFmtId="0" fontId="0" fillId="21" borderId="48" xfId="62" applyFont="1" applyFill="1" applyBorder="1" applyAlignment="1" applyProtection="1">
      <alignment horizontal="center" vertical="center"/>
      <protection locked="0"/>
    </xf>
    <xf numFmtId="0" fontId="0" fillId="25" borderId="46" xfId="62" applyFont="1" applyFill="1" applyBorder="1" applyAlignment="1" applyProtection="1">
      <alignment horizontal="center" vertical="center" shrinkToFit="1"/>
      <protection/>
    </xf>
    <xf numFmtId="0" fontId="0" fillId="21" borderId="11" xfId="62" applyFont="1" applyFill="1" applyBorder="1" applyAlignment="1" applyProtection="1">
      <alignment horizontal="center" vertical="top" wrapText="1"/>
      <protection locked="0"/>
    </xf>
    <xf numFmtId="0" fontId="0" fillId="21" borderId="28" xfId="62" applyFont="1" applyFill="1" applyBorder="1" applyAlignment="1" applyProtection="1">
      <alignment horizontal="center" vertical="top" wrapText="1"/>
      <protection locked="0"/>
    </xf>
    <xf numFmtId="0" fontId="0" fillId="21" borderId="50" xfId="62" applyFont="1" applyFill="1" applyBorder="1" applyAlignment="1" applyProtection="1">
      <alignment horizontal="center" vertical="top" wrapText="1"/>
      <protection locked="0"/>
    </xf>
    <xf numFmtId="0" fontId="0" fillId="21" borderId="46"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center"/>
      <protection locked="0"/>
    </xf>
    <xf numFmtId="0" fontId="0" fillId="21" borderId="21" xfId="62" applyFont="1" applyFill="1" applyBorder="1" applyAlignment="1" applyProtection="1">
      <alignment horizontal="center" vertical="top" wrapText="1"/>
      <protection locked="0"/>
    </xf>
    <xf numFmtId="0" fontId="0" fillId="21" borderId="52"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top" wrapText="1"/>
      <protection locked="0"/>
    </xf>
    <xf numFmtId="0" fontId="0" fillId="21" borderId="30" xfId="62" applyFont="1" applyFill="1" applyBorder="1" applyAlignment="1" applyProtection="1">
      <alignment horizontal="center" vertical="top" wrapText="1"/>
      <protection locked="0"/>
    </xf>
    <xf numFmtId="0" fontId="0" fillId="21" borderId="53" xfId="62" applyFont="1" applyFill="1" applyBorder="1" applyAlignment="1" applyProtection="1">
      <alignment horizontal="center" vertical="center"/>
      <protection locked="0"/>
    </xf>
    <xf numFmtId="0" fontId="0" fillId="7" borderId="47" xfId="62" applyFont="1" applyFill="1" applyBorder="1" applyAlignment="1" applyProtection="1">
      <alignment horizontal="center" vertical="top" wrapText="1"/>
      <protection locked="0"/>
    </xf>
    <xf numFmtId="0" fontId="0" fillId="7" borderId="54" xfId="62" applyFont="1" applyFill="1" applyBorder="1" applyAlignment="1" applyProtection="1">
      <alignment horizontal="center" vertical="center"/>
      <protection locked="0"/>
    </xf>
    <xf numFmtId="0" fontId="0" fillId="7" borderId="55" xfId="62" applyFont="1" applyFill="1" applyBorder="1" applyAlignment="1" applyProtection="1">
      <alignment horizontal="center" vertical="center"/>
      <protection locked="0"/>
    </xf>
    <xf numFmtId="0" fontId="0" fillId="7" borderId="49" xfId="62" applyFont="1" applyFill="1" applyBorder="1" applyAlignment="1" applyProtection="1">
      <alignment horizontal="center" vertical="top" wrapText="1"/>
      <protection locked="0"/>
    </xf>
    <xf numFmtId="0" fontId="0" fillId="21" borderId="45" xfId="62" applyFont="1" applyFill="1" applyBorder="1" applyAlignment="1" applyProtection="1">
      <alignment horizontal="center" vertical="top" wrapText="1"/>
      <protection locked="0"/>
    </xf>
    <xf numFmtId="0" fontId="0" fillId="21" borderId="31" xfId="62" applyFont="1" applyFill="1" applyBorder="1" applyAlignment="1" applyProtection="1">
      <alignment horizontal="center" vertical="top" wrapText="1"/>
      <protection locked="0"/>
    </xf>
    <xf numFmtId="0" fontId="0" fillId="21" borderId="48" xfId="62" applyFont="1" applyFill="1" applyBorder="1" applyAlignment="1" applyProtection="1">
      <alignment horizontal="center" vertical="top" wrapText="1"/>
      <protection locked="0"/>
    </xf>
    <xf numFmtId="187" fontId="0" fillId="21" borderId="34" xfId="62" applyNumberFormat="1" applyFont="1" applyFill="1" applyBorder="1" applyAlignment="1" applyProtection="1">
      <alignment vertical="center"/>
      <protection locked="0"/>
    </xf>
    <xf numFmtId="0" fontId="0" fillId="25" borderId="21" xfId="62" applyFont="1" applyFill="1" applyBorder="1" applyAlignment="1" applyProtection="1">
      <alignment horizontal="center" vertical="center"/>
      <protection/>
    </xf>
    <xf numFmtId="0" fontId="0" fillId="25" borderId="50" xfId="62" applyFont="1" applyFill="1" applyBorder="1" applyAlignment="1" applyProtection="1">
      <alignment horizontal="center" vertical="center"/>
      <protection/>
    </xf>
    <xf numFmtId="0" fontId="0" fillId="25" borderId="28" xfId="62" applyFont="1" applyFill="1" applyBorder="1" applyAlignment="1" applyProtection="1">
      <alignment horizontal="center" vertical="center"/>
      <protection/>
    </xf>
    <xf numFmtId="0" fontId="0" fillId="25" borderId="31" xfId="62" applyFont="1" applyFill="1" applyBorder="1" applyAlignment="1" applyProtection="1">
      <alignment horizontal="center" vertical="center"/>
      <protection/>
    </xf>
    <xf numFmtId="0" fontId="0" fillId="25" borderId="11" xfId="62" applyFont="1" applyFill="1" applyBorder="1" applyAlignment="1" applyProtection="1">
      <alignment horizontal="center" vertical="top" wrapText="1"/>
      <protection/>
    </xf>
    <xf numFmtId="0" fontId="0" fillId="25" borderId="28" xfId="62" applyFont="1" applyFill="1" applyBorder="1" applyAlignment="1" applyProtection="1">
      <alignment horizontal="center" vertical="top" wrapText="1"/>
      <protection/>
    </xf>
    <xf numFmtId="0" fontId="12" fillId="0" borderId="0" xfId="62" applyFont="1" applyProtection="1">
      <alignment vertical="center"/>
      <protection hidden="1"/>
    </xf>
    <xf numFmtId="191" fontId="0" fillId="25" borderId="52" xfId="62" applyNumberFormat="1" applyFont="1" applyFill="1" applyBorder="1" applyAlignment="1">
      <alignment horizontal="center" vertical="center"/>
      <protection/>
    </xf>
    <xf numFmtId="191" fontId="0" fillId="25" borderId="35" xfId="62" applyNumberFormat="1" applyFont="1" applyFill="1" applyBorder="1" applyAlignment="1">
      <alignment horizontal="center" vertical="center"/>
      <protection/>
    </xf>
    <xf numFmtId="191" fontId="0" fillId="25" borderId="28" xfId="62" applyNumberFormat="1" applyFont="1" applyFill="1" applyBorder="1" applyAlignment="1">
      <alignment horizontal="center" vertical="center"/>
      <protection/>
    </xf>
    <xf numFmtId="191" fontId="0" fillId="25" borderId="36" xfId="62" applyNumberFormat="1" applyFont="1" applyFill="1" applyBorder="1" applyAlignment="1">
      <alignment horizontal="center" vertical="center"/>
      <protection/>
    </xf>
    <xf numFmtId="191" fontId="0" fillId="25" borderId="20" xfId="62" applyNumberFormat="1" applyFont="1" applyFill="1" applyBorder="1" applyAlignment="1">
      <alignment horizontal="center" vertical="center" shrinkToFit="1"/>
      <protection/>
    </xf>
    <xf numFmtId="191" fontId="0" fillId="25" borderId="24" xfId="62" applyNumberFormat="1" applyFont="1" applyFill="1" applyBorder="1" applyAlignment="1">
      <alignment horizontal="center" vertical="center"/>
      <protection/>
    </xf>
    <xf numFmtId="0" fontId="0" fillId="25" borderId="27" xfId="62" applyNumberFormat="1" applyFont="1" applyFill="1" applyBorder="1" applyAlignment="1">
      <alignment horizontal="center" vertical="center"/>
      <protection/>
    </xf>
    <xf numFmtId="0" fontId="0" fillId="25" borderId="28" xfId="62" applyNumberFormat="1" applyFont="1" applyFill="1" applyBorder="1" applyAlignment="1">
      <alignment horizontal="center" vertical="center"/>
      <protection/>
    </xf>
    <xf numFmtId="0" fontId="0" fillId="21" borderId="46" xfId="62" applyFont="1" applyFill="1" applyBorder="1" applyAlignment="1" applyProtection="1">
      <alignment horizontal="center" vertical="center" shrinkToFit="1"/>
      <protection locked="0"/>
    </xf>
    <xf numFmtId="0" fontId="0" fillId="21" borderId="46" xfId="62" applyFont="1" applyFill="1" applyBorder="1" applyAlignment="1" applyProtection="1">
      <alignment horizontal="center" vertical="top" shrinkToFit="1"/>
      <protection locked="0"/>
    </xf>
    <xf numFmtId="0" fontId="0" fillId="21" borderId="51" xfId="62" applyFont="1" applyFill="1" applyBorder="1" applyAlignment="1" applyProtection="1">
      <alignment horizontal="center" vertical="center" shrinkToFit="1"/>
      <protection locked="0"/>
    </xf>
    <xf numFmtId="0" fontId="0" fillId="21" borderId="50" xfId="62" applyFont="1" applyFill="1" applyBorder="1" applyAlignment="1" applyProtection="1">
      <alignment horizontal="center" vertical="center" shrinkToFit="1"/>
      <protection locked="0"/>
    </xf>
    <xf numFmtId="0" fontId="0" fillId="21" borderId="48" xfId="62" applyFont="1" applyFill="1" applyBorder="1" applyAlignment="1" applyProtection="1">
      <alignment horizontal="center" vertical="center" shrinkToFit="1"/>
      <protection locked="0"/>
    </xf>
    <xf numFmtId="0" fontId="0" fillId="0" borderId="46" xfId="62" applyFont="1" applyFill="1" applyBorder="1" applyAlignment="1" applyProtection="1">
      <alignment horizontal="center" vertical="center" shrinkToFit="1"/>
      <protection locked="0"/>
    </xf>
    <xf numFmtId="0" fontId="0" fillId="0" borderId="48" xfId="62" applyFont="1" applyFill="1" applyBorder="1" applyAlignment="1" applyProtection="1">
      <alignment horizontal="center" vertical="center" shrinkToFit="1"/>
      <protection locked="0"/>
    </xf>
    <xf numFmtId="0" fontId="0" fillId="0" borderId="56" xfId="62" applyFont="1" applyFill="1" applyBorder="1" applyAlignment="1">
      <alignment horizontal="center" vertical="center" wrapText="1"/>
      <protection/>
    </xf>
    <xf numFmtId="0" fontId="9" fillId="0" borderId="0" xfId="62" applyFont="1" applyBorder="1" applyAlignment="1">
      <alignment horizontal="left" vertical="center" wrapText="1" shrinkToFit="1"/>
      <protection/>
    </xf>
    <xf numFmtId="0" fontId="9" fillId="0" borderId="0" xfId="62" applyFont="1" applyBorder="1" applyAlignment="1">
      <alignment horizontal="left" vertical="center" shrinkToFit="1"/>
      <protection/>
    </xf>
    <xf numFmtId="0" fontId="11" fillId="0" borderId="0" xfId="62" applyFont="1" applyAlignment="1">
      <alignment vertical="center" shrinkToFit="1"/>
      <protection/>
    </xf>
    <xf numFmtId="0" fontId="0" fillId="0" borderId="0" xfId="62" applyAlignment="1">
      <alignment vertical="center" shrinkToFit="1"/>
      <protection/>
    </xf>
    <xf numFmtId="0" fontId="28" fillId="0" borderId="57" xfId="62" applyFont="1" applyBorder="1" applyAlignment="1">
      <alignment horizontal="center" vertical="center"/>
      <protection/>
    </xf>
    <xf numFmtId="0" fontId="28" fillId="21" borderId="57" xfId="62" applyFont="1" applyFill="1" applyBorder="1" applyAlignment="1" applyProtection="1">
      <alignment horizontal="left" vertical="center" shrinkToFit="1"/>
      <protection locked="0"/>
    </xf>
    <xf numFmtId="0" fontId="31" fillId="0" borderId="58" xfId="62" applyFont="1" applyBorder="1" applyAlignment="1">
      <alignment horizontal="center" vertical="top" shrinkToFit="1"/>
      <protection/>
    </xf>
    <xf numFmtId="0" fontId="31" fillId="0" borderId="12" xfId="62" applyFont="1" applyBorder="1" applyAlignment="1">
      <alignment horizontal="center" vertical="top" shrinkToFit="1"/>
      <protection/>
    </xf>
    <xf numFmtId="0" fontId="31" fillId="0" borderId="59" xfId="62" applyFont="1" applyBorder="1" applyAlignment="1">
      <alignment horizontal="center" vertical="top" shrinkToFit="1"/>
      <protection/>
    </xf>
    <xf numFmtId="0" fontId="31" fillId="0" borderId="29" xfId="62" applyFont="1" applyBorder="1" applyAlignment="1">
      <alignment horizontal="center" vertical="top" shrinkToFit="1"/>
      <protection/>
    </xf>
    <xf numFmtId="0" fontId="0" fillId="0" borderId="46" xfId="62" applyFont="1" applyBorder="1" applyAlignment="1">
      <alignment vertical="top"/>
      <protection/>
    </xf>
    <xf numFmtId="0" fontId="0" fillId="0" borderId="60" xfId="62" applyFont="1" applyBorder="1" applyAlignment="1">
      <alignment vertical="top"/>
      <protection/>
    </xf>
    <xf numFmtId="0" fontId="0" fillId="0" borderId="12" xfId="62" applyFont="1" applyBorder="1" applyAlignment="1">
      <alignment vertical="top"/>
      <protection/>
    </xf>
    <xf numFmtId="0" fontId="31" fillId="0" borderId="46" xfId="62" applyFont="1" applyBorder="1" applyAlignment="1">
      <alignment vertical="top"/>
      <protection/>
    </xf>
    <xf numFmtId="0" fontId="31" fillId="0" borderId="60" xfId="62" applyFont="1" applyBorder="1" applyAlignment="1">
      <alignment vertical="top"/>
      <protection/>
    </xf>
    <xf numFmtId="0" fontId="31" fillId="0" borderId="12" xfId="62" applyFont="1" applyBorder="1" applyAlignment="1">
      <alignment vertical="top"/>
      <protection/>
    </xf>
    <xf numFmtId="0" fontId="0" fillId="0" borderId="46" xfId="62" applyFont="1" applyFill="1" applyBorder="1" applyAlignment="1">
      <alignment horizontal="left" vertical="top"/>
      <protection/>
    </xf>
    <xf numFmtId="0" fontId="0" fillId="0" borderId="60" xfId="62" applyFont="1" applyFill="1" applyBorder="1" applyAlignment="1">
      <alignment horizontal="left" vertical="top"/>
      <protection/>
    </xf>
    <xf numFmtId="0" fontId="0" fillId="0" borderId="12" xfId="62" applyFont="1" applyFill="1" applyBorder="1" applyAlignment="1">
      <alignment horizontal="left" vertical="top"/>
      <protection/>
    </xf>
    <xf numFmtId="0" fontId="31" fillId="0" borderId="22" xfId="62" applyFont="1" applyBorder="1" applyAlignment="1">
      <alignment horizontal="center" vertical="top" shrinkToFit="1"/>
      <protection/>
    </xf>
    <xf numFmtId="0" fontId="31" fillId="0" borderId="32" xfId="62" applyFont="1" applyBorder="1" applyAlignment="1">
      <alignment horizontal="center" vertical="top" shrinkToFit="1"/>
      <protection/>
    </xf>
    <xf numFmtId="0" fontId="31" fillId="0" borderId="61" xfId="62" applyFont="1" applyBorder="1" applyAlignment="1">
      <alignment horizontal="center" vertical="top" shrinkToFit="1"/>
      <protection/>
    </xf>
    <xf numFmtId="0" fontId="31" fillId="0" borderId="25" xfId="62" applyFont="1" applyBorder="1" applyAlignment="1">
      <alignment horizontal="center" vertical="top" shrinkToFit="1"/>
      <protection/>
    </xf>
    <xf numFmtId="0" fontId="0" fillId="0" borderId="26" xfId="62" applyFont="1" applyFill="1" applyBorder="1" applyAlignment="1">
      <alignment horizontal="center" vertical="center" wrapText="1"/>
      <protection/>
    </xf>
    <xf numFmtId="0" fontId="0" fillId="0" borderId="11" xfId="62" applyFont="1" applyFill="1" applyBorder="1" applyAlignment="1">
      <alignment horizontal="center" vertical="center"/>
      <protection/>
    </xf>
    <xf numFmtId="0" fontId="0" fillId="0" borderId="62"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11" fillId="0" borderId="63" xfId="62" applyFont="1" applyFill="1" applyBorder="1" applyAlignment="1">
      <alignment horizontal="center" vertical="center" wrapText="1"/>
      <protection/>
    </xf>
    <xf numFmtId="0" fontId="11" fillId="0" borderId="50" xfId="62" applyFont="1" applyFill="1" applyBorder="1" applyAlignment="1">
      <alignment horizontal="center" vertical="center" wrapText="1"/>
      <protection/>
    </xf>
    <xf numFmtId="0" fontId="0" fillId="0" borderId="64" xfId="62" applyFont="1" applyBorder="1" applyAlignment="1">
      <alignment vertical="center" textRotation="255" shrinkToFit="1"/>
      <protection/>
    </xf>
    <xf numFmtId="0" fontId="0" fillId="0" borderId="65" xfId="62" applyFont="1" applyBorder="1" applyAlignment="1">
      <alignment vertical="center" textRotation="255" shrinkToFit="1"/>
      <protection/>
    </xf>
    <xf numFmtId="0" fontId="0" fillId="0" borderId="66" xfId="62" applyFont="1" applyBorder="1" applyAlignment="1">
      <alignment vertical="center" textRotation="255" shrinkToFit="1"/>
      <protection/>
    </xf>
    <xf numFmtId="0" fontId="0" fillId="0" borderId="47" xfId="62" applyFont="1" applyFill="1" applyBorder="1" applyAlignment="1">
      <alignment horizontal="center" vertical="center" wrapText="1"/>
      <protection/>
    </xf>
    <xf numFmtId="0" fontId="0" fillId="25" borderId="10" xfId="62" applyFont="1" applyFill="1" applyBorder="1" applyAlignment="1" applyProtection="1">
      <alignment horizontal="center" vertical="center" shrinkToFit="1"/>
      <protection/>
    </xf>
    <xf numFmtId="0" fontId="0" fillId="25" borderId="67" xfId="62" applyFont="1" applyFill="1" applyBorder="1" applyAlignment="1" applyProtection="1">
      <alignment horizontal="center" vertical="center" shrinkToFit="1"/>
      <protection/>
    </xf>
    <xf numFmtId="0" fontId="0" fillId="25" borderId="68" xfId="62" applyFont="1" applyFill="1" applyBorder="1" applyAlignment="1" applyProtection="1">
      <alignment horizontal="center" vertical="center" shrinkToFit="1"/>
      <protection/>
    </xf>
    <xf numFmtId="0" fontId="0" fillId="25" borderId="21" xfId="62" applyFont="1" applyFill="1" applyBorder="1" applyAlignment="1" applyProtection="1">
      <alignment horizontal="center" vertical="center" shrinkToFit="1"/>
      <protection/>
    </xf>
    <xf numFmtId="0" fontId="11" fillId="0" borderId="69" xfId="62" applyFont="1" applyFill="1" applyBorder="1" applyAlignment="1">
      <alignment horizontal="center" vertical="center" wrapText="1"/>
      <protection/>
    </xf>
    <xf numFmtId="0" fontId="11" fillId="0" borderId="52" xfId="62" applyFont="1" applyFill="1" applyBorder="1" applyAlignment="1">
      <alignment horizontal="center" vertical="center" wrapText="1"/>
      <protection/>
    </xf>
    <xf numFmtId="0" fontId="11" fillId="0" borderId="70" xfId="62" applyFont="1" applyBorder="1" applyAlignment="1">
      <alignment horizontal="center" vertical="center" wrapText="1"/>
      <protection/>
    </xf>
    <xf numFmtId="0" fontId="11" fillId="0" borderId="71" xfId="62" applyFont="1" applyBorder="1" applyAlignment="1">
      <alignment horizontal="center" vertical="center" wrapText="1"/>
      <protection/>
    </xf>
    <xf numFmtId="0" fontId="11" fillId="0" borderId="72" xfId="62" applyFont="1" applyBorder="1" applyAlignment="1">
      <alignment horizontal="center" vertical="center" wrapText="1"/>
      <protection/>
    </xf>
    <xf numFmtId="0" fontId="11" fillId="0" borderId="73" xfId="62" applyFont="1" applyBorder="1" applyAlignment="1">
      <alignment horizontal="center" vertical="center" wrapText="1"/>
      <protection/>
    </xf>
    <xf numFmtId="0" fontId="11" fillId="0" borderId="74" xfId="62" applyFont="1" applyBorder="1" applyAlignment="1">
      <alignment horizontal="center" vertical="center" wrapText="1"/>
      <protection/>
    </xf>
    <xf numFmtId="0" fontId="11" fillId="0" borderId="21" xfId="62" applyFont="1" applyBorder="1" applyAlignment="1">
      <alignment horizontal="center" vertical="center" wrapText="1"/>
      <protection/>
    </xf>
    <xf numFmtId="0" fontId="11" fillId="0" borderId="74" xfId="62" applyFont="1" applyFill="1" applyBorder="1" applyAlignment="1">
      <alignment horizontal="center" vertical="center" wrapText="1"/>
      <protection/>
    </xf>
    <xf numFmtId="0" fontId="11" fillId="0" borderId="21" xfId="62" applyFont="1" applyFill="1" applyBorder="1" applyAlignment="1">
      <alignment horizontal="center" vertical="center" wrapText="1"/>
      <protection/>
    </xf>
    <xf numFmtId="0" fontId="0" fillId="0" borderId="74"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11" fillId="0" borderId="75" xfId="62" applyFont="1" applyFill="1" applyBorder="1" applyAlignment="1">
      <alignment horizontal="center" vertical="center" wrapText="1"/>
      <protection/>
    </xf>
    <xf numFmtId="0" fontId="11" fillId="0" borderId="71" xfId="62" applyFont="1" applyFill="1" applyBorder="1" applyAlignment="1">
      <alignment horizontal="center" vertical="center" wrapText="1"/>
      <protection/>
    </xf>
    <xf numFmtId="0" fontId="11" fillId="0" borderId="57" xfId="62" applyFont="1" applyFill="1" applyBorder="1" applyAlignment="1">
      <alignment horizontal="center" vertical="center" wrapText="1"/>
      <protection/>
    </xf>
    <xf numFmtId="0" fontId="11" fillId="0" borderId="73" xfId="62" applyFont="1" applyFill="1" applyBorder="1" applyAlignment="1">
      <alignment horizontal="center" vertical="center" wrapText="1"/>
      <protection/>
    </xf>
    <xf numFmtId="0" fontId="11" fillId="0" borderId="10" xfId="62" applyFont="1" applyBorder="1" applyAlignment="1">
      <alignment vertical="center" shrinkToFit="1"/>
      <protection/>
    </xf>
    <xf numFmtId="0" fontId="11" fillId="0" borderId="67" xfId="62" applyFont="1" applyBorder="1" applyAlignment="1">
      <alignment vertical="center" shrinkToFit="1"/>
      <protection/>
    </xf>
    <xf numFmtId="0" fontId="11" fillId="0" borderId="21" xfId="62" applyFont="1" applyBorder="1" applyAlignment="1">
      <alignment vertical="center" shrinkToFit="1"/>
      <protection/>
    </xf>
    <xf numFmtId="0" fontId="11" fillId="0" borderId="68" xfId="62" applyFont="1" applyBorder="1" applyAlignment="1">
      <alignment vertical="center" shrinkToFit="1"/>
      <protection/>
    </xf>
    <xf numFmtId="0" fontId="0" fillId="0" borderId="48" xfId="62" applyFont="1" applyFill="1" applyBorder="1" applyAlignment="1">
      <alignment horizontal="left" vertical="top"/>
      <protection/>
    </xf>
    <xf numFmtId="0" fontId="0" fillId="0" borderId="76" xfId="62" applyFont="1" applyFill="1" applyBorder="1" applyAlignment="1">
      <alignment horizontal="left" vertical="top"/>
      <protection/>
    </xf>
    <xf numFmtId="0" fontId="0" fillId="0" borderId="77" xfId="62" applyFont="1" applyFill="1" applyBorder="1" applyAlignment="1">
      <alignment horizontal="left" vertical="top"/>
      <protection/>
    </xf>
    <xf numFmtId="0" fontId="28" fillId="0" borderId="57" xfId="62" applyFont="1" applyBorder="1" applyAlignment="1">
      <alignment horizontal="left" vertical="center" shrinkToFit="1"/>
      <protection/>
    </xf>
    <xf numFmtId="0" fontId="0" fillId="0" borderId="46" xfId="62" applyFont="1" applyBorder="1" applyAlignment="1">
      <alignment vertical="center"/>
      <protection/>
    </xf>
    <xf numFmtId="0" fontId="0" fillId="0" borderId="60" xfId="62" applyFont="1" applyBorder="1" applyAlignment="1">
      <alignment vertical="center"/>
      <protection/>
    </xf>
    <xf numFmtId="0" fontId="0" fillId="0" borderId="12" xfId="62" applyFont="1" applyBorder="1" applyAlignment="1">
      <alignment vertical="center"/>
      <protection/>
    </xf>
    <xf numFmtId="0" fontId="31" fillId="0" borderId="48" xfId="62" applyFont="1" applyBorder="1" applyAlignment="1">
      <alignment vertical="center"/>
      <protection/>
    </xf>
    <xf numFmtId="0" fontId="31" fillId="0" borderId="76" xfId="62" applyFont="1" applyBorder="1" applyAlignment="1">
      <alignment vertical="center"/>
      <protection/>
    </xf>
    <xf numFmtId="0" fontId="31" fillId="0" borderId="77" xfId="62" applyFont="1" applyBorder="1" applyAlignment="1">
      <alignment vertical="center"/>
      <protection/>
    </xf>
    <xf numFmtId="0" fontId="0" fillId="0" borderId="46" xfId="62" applyFont="1" applyFill="1" applyBorder="1" applyAlignment="1">
      <alignment vertical="center"/>
      <protection/>
    </xf>
    <xf numFmtId="0" fontId="0" fillId="0" borderId="60" xfId="62" applyFont="1" applyFill="1" applyBorder="1" applyAlignment="1">
      <alignment vertical="center"/>
      <protection/>
    </xf>
    <xf numFmtId="0" fontId="0" fillId="0" borderId="12" xfId="62" applyFont="1" applyFill="1" applyBorder="1" applyAlignment="1">
      <alignment vertical="center"/>
      <protection/>
    </xf>
    <xf numFmtId="0" fontId="11" fillId="0" borderId="10" xfId="62" applyFont="1" applyBorder="1" applyAlignment="1">
      <alignment horizontal="center" vertical="center" shrinkToFit="1"/>
      <protection/>
    </xf>
    <xf numFmtId="0" fontId="11" fillId="0" borderId="67" xfId="62" applyFont="1" applyBorder="1" applyAlignment="1">
      <alignment horizontal="center" vertical="center" shrinkToFit="1"/>
      <protection/>
    </xf>
    <xf numFmtId="0" fontId="11" fillId="0" borderId="68" xfId="62" applyFont="1" applyBorder="1" applyAlignment="1">
      <alignment horizontal="center" vertical="center" shrinkToFit="1"/>
      <protection/>
    </xf>
    <xf numFmtId="0" fontId="0" fillId="0" borderId="64" xfId="62" applyFont="1" applyBorder="1" applyAlignment="1">
      <alignment horizontal="center" vertical="center" textRotation="255" shrinkToFit="1"/>
      <protection/>
    </xf>
    <xf numFmtId="0" fontId="0" fillId="0" borderId="65" xfId="62" applyFont="1" applyBorder="1" applyAlignment="1">
      <alignment horizontal="center" vertical="center" textRotation="255" shrinkToFit="1"/>
      <protection/>
    </xf>
    <xf numFmtId="0" fontId="0" fillId="0" borderId="66" xfId="62" applyFont="1" applyBorder="1" applyAlignment="1">
      <alignment horizontal="center" vertical="center" textRotation="255" shrinkToFit="1"/>
      <protection/>
    </xf>
    <xf numFmtId="0" fontId="31" fillId="0" borderId="46" xfId="62" applyFont="1" applyBorder="1" applyAlignment="1">
      <alignment vertical="center"/>
      <protection/>
    </xf>
    <xf numFmtId="0" fontId="31" fillId="0" borderId="60" xfId="62" applyFont="1" applyBorder="1" applyAlignment="1">
      <alignment vertical="center"/>
      <protection/>
    </xf>
    <xf numFmtId="0" fontId="31" fillId="0" borderId="12" xfId="62" applyFont="1" applyBorder="1" applyAlignment="1">
      <alignment vertical="center"/>
      <protection/>
    </xf>
    <xf numFmtId="0" fontId="23" fillId="0" borderId="78" xfId="62" applyFont="1" applyBorder="1" applyAlignment="1">
      <alignment horizontal="center" vertical="center" shrinkToFit="1"/>
      <protection/>
    </xf>
    <xf numFmtId="0" fontId="23" fillId="0" borderId="79" xfId="62" applyFont="1" applyBorder="1" applyAlignment="1">
      <alignment horizontal="center" vertical="center" shrinkToFit="1"/>
      <protection/>
    </xf>
    <xf numFmtId="0" fontId="23" fillId="0" borderId="80" xfId="62" applyFont="1" applyBorder="1" applyAlignment="1">
      <alignment horizontal="center" vertical="center" shrinkToFit="1"/>
      <protection/>
    </xf>
    <xf numFmtId="0" fontId="11" fillId="0" borderId="81" xfId="62" applyFont="1" applyFill="1" applyBorder="1" applyAlignment="1">
      <alignment horizontal="center" vertical="center" wrapText="1"/>
      <protection/>
    </xf>
    <xf numFmtId="0" fontId="11" fillId="0" borderId="82" xfId="62" applyFont="1" applyFill="1" applyBorder="1" applyAlignment="1">
      <alignment horizontal="center" vertical="center" wrapText="1"/>
      <protection/>
    </xf>
    <xf numFmtId="0" fontId="23" fillId="0" borderId="58" xfId="62" applyFont="1" applyBorder="1" applyAlignment="1">
      <alignment horizontal="center" vertical="top" shrinkToFit="1"/>
      <protection/>
    </xf>
    <xf numFmtId="0" fontId="23" fillId="0" borderId="60" xfId="62" applyFont="1" applyBorder="1" applyAlignment="1">
      <alignment horizontal="center" vertical="top" shrinkToFit="1"/>
      <protection/>
    </xf>
    <xf numFmtId="0" fontId="23" fillId="0" borderId="12" xfId="62" applyFont="1" applyBorder="1" applyAlignment="1">
      <alignment horizontal="center" vertical="top" shrinkToFit="1"/>
      <protection/>
    </xf>
    <xf numFmtId="0" fontId="23" fillId="0" borderId="61" xfId="62" applyFont="1" applyBorder="1" applyAlignment="1">
      <alignment horizontal="center" vertical="top" shrinkToFit="1"/>
      <protection/>
    </xf>
    <xf numFmtId="0" fontId="23" fillId="0" borderId="83" xfId="62" applyFont="1" applyBorder="1" applyAlignment="1">
      <alignment horizontal="center" vertical="top" shrinkToFit="1"/>
      <protection/>
    </xf>
    <xf numFmtId="0" fontId="23" fillId="0" borderId="25" xfId="62" applyFont="1" applyBorder="1" applyAlignment="1">
      <alignment horizontal="center" vertical="top" shrinkToFit="1"/>
      <protection/>
    </xf>
    <xf numFmtId="0" fontId="11" fillId="0" borderId="63" xfId="62" applyFont="1" applyBorder="1" applyAlignment="1">
      <alignment horizontal="center" vertical="center" wrapText="1"/>
      <protection/>
    </xf>
    <xf numFmtId="0" fontId="11" fillId="0" borderId="75" xfId="62" applyFont="1" applyBorder="1" applyAlignment="1">
      <alignment horizontal="center" vertical="center" wrapText="1"/>
      <protection/>
    </xf>
    <xf numFmtId="0" fontId="11" fillId="0" borderId="50" xfId="62" applyFont="1" applyBorder="1" applyAlignment="1">
      <alignment horizontal="center" vertical="center" wrapText="1"/>
      <protection/>
    </xf>
    <xf numFmtId="0" fontId="11" fillId="0" borderId="57" xfId="62" applyFont="1" applyBorder="1" applyAlignment="1">
      <alignment horizontal="center" vertical="center" wrapText="1"/>
      <protection/>
    </xf>
    <xf numFmtId="187" fontId="0" fillId="21" borderId="34" xfId="62" applyNumberFormat="1" applyFont="1" applyFill="1" applyBorder="1" applyAlignment="1" applyProtection="1">
      <alignment horizontal="right" vertical="center" shrinkToFit="1"/>
      <protection locked="0"/>
    </xf>
    <xf numFmtId="187" fontId="0" fillId="21" borderId="23" xfId="62" applyNumberFormat="1" applyFont="1" applyFill="1" applyBorder="1" applyAlignment="1" applyProtection="1">
      <alignment horizontal="right" vertical="center" shrinkToFit="1"/>
      <protection locked="0"/>
    </xf>
    <xf numFmtId="0" fontId="31" fillId="0" borderId="22" xfId="62" applyFont="1" applyFill="1" applyBorder="1" applyAlignment="1">
      <alignment horizontal="center" vertical="center" wrapText="1"/>
      <protection/>
    </xf>
    <xf numFmtId="0" fontId="31" fillId="0" borderId="23" xfId="62" applyFont="1" applyFill="1" applyBorder="1" applyAlignment="1">
      <alignment horizontal="center" vertical="center" wrapText="1"/>
      <protection/>
    </xf>
    <xf numFmtId="0" fontId="31" fillId="0" borderId="32" xfId="62" applyFont="1" applyFill="1" applyBorder="1" applyAlignment="1">
      <alignment horizontal="center" vertical="center" wrapText="1"/>
      <protection/>
    </xf>
    <xf numFmtId="0" fontId="23" fillId="0" borderId="22" xfId="62" applyFont="1" applyBorder="1" applyAlignment="1">
      <alignment horizontal="center" vertical="top" shrinkToFit="1"/>
      <protection/>
    </xf>
    <xf numFmtId="0" fontId="23" fillId="0" borderId="23" xfId="62" applyFont="1" applyBorder="1" applyAlignment="1">
      <alignment horizontal="center" vertical="top" shrinkToFit="1"/>
      <protection/>
    </xf>
    <xf numFmtId="0" fontId="23" fillId="0" borderId="32" xfId="62" applyFont="1" applyBorder="1" applyAlignment="1">
      <alignment horizontal="center" vertical="top" shrinkToFit="1"/>
      <protection/>
    </xf>
    <xf numFmtId="0" fontId="31" fillId="0" borderId="22" xfId="62" applyFont="1" applyBorder="1" applyAlignment="1">
      <alignment horizontal="center" vertical="center" wrapText="1" shrinkToFit="1"/>
      <protection/>
    </xf>
    <xf numFmtId="0" fontId="31" fillId="0" borderId="23" xfId="62" applyFont="1" applyBorder="1" applyAlignment="1">
      <alignment horizontal="center" vertical="center" wrapText="1" shrinkToFit="1"/>
      <protection/>
    </xf>
    <xf numFmtId="0" fontId="31" fillId="0" borderId="32" xfId="62" applyFont="1" applyBorder="1" applyAlignment="1">
      <alignment horizontal="center" vertical="center" wrapText="1" shrinkToFit="1"/>
      <protection/>
    </xf>
    <xf numFmtId="0" fontId="23" fillId="0" borderId="84" xfId="62" applyFont="1" applyBorder="1" applyAlignment="1">
      <alignment horizontal="center" vertical="center" shrinkToFit="1"/>
      <protection/>
    </xf>
    <xf numFmtId="0" fontId="23" fillId="0" borderId="85" xfId="62" applyFont="1" applyBorder="1" applyAlignment="1">
      <alignment horizontal="center" vertical="center" shrinkToFit="1"/>
      <protection/>
    </xf>
    <xf numFmtId="0" fontId="23" fillId="0" borderId="86" xfId="62" applyFont="1" applyBorder="1" applyAlignment="1">
      <alignment horizontal="center" vertical="center" shrinkToFit="1"/>
      <protection/>
    </xf>
    <xf numFmtId="0" fontId="11" fillId="0" borderId="11" xfId="62" applyFont="1" applyBorder="1" applyAlignment="1">
      <alignment vertical="center" shrinkToFit="1"/>
      <protection/>
    </xf>
    <xf numFmtId="0" fontId="11" fillId="0" borderId="45" xfId="62" applyFont="1" applyBorder="1" applyAlignment="1">
      <alignment vertical="center" shrinkToFit="1"/>
      <protection/>
    </xf>
    <xf numFmtId="0" fontId="0" fillId="0" borderId="46" xfId="62" applyFont="1" applyFill="1" applyBorder="1" applyAlignment="1">
      <alignment horizontal="left" vertical="center"/>
      <protection/>
    </xf>
    <xf numFmtId="0" fontId="0" fillId="0" borderId="60" xfId="62" applyFont="1" applyFill="1" applyBorder="1" applyAlignment="1">
      <alignment horizontal="left" vertical="center"/>
      <protection/>
    </xf>
    <xf numFmtId="0" fontId="0" fillId="0" borderId="12" xfId="62" applyFont="1" applyFill="1" applyBorder="1" applyAlignment="1">
      <alignment horizontal="left" vertical="center"/>
      <protection/>
    </xf>
    <xf numFmtId="0" fontId="0" fillId="0" borderId="48" xfId="62" applyFont="1" applyFill="1" applyBorder="1" applyAlignment="1">
      <alignment horizontal="left" vertical="center"/>
      <protection/>
    </xf>
    <xf numFmtId="0" fontId="0" fillId="0" borderId="76" xfId="62" applyFont="1" applyFill="1" applyBorder="1" applyAlignment="1">
      <alignment horizontal="left" vertical="center"/>
      <protection/>
    </xf>
    <xf numFmtId="0" fontId="0" fillId="0" borderId="77" xfId="62" applyFont="1" applyFill="1" applyBorder="1" applyAlignment="1">
      <alignment horizontal="left" vertical="center"/>
      <protection/>
    </xf>
    <xf numFmtId="0" fontId="0" fillId="0" borderId="58" xfId="62" applyFont="1" applyBorder="1" applyAlignment="1">
      <alignment horizontal="center" vertical="top" shrinkToFit="1"/>
      <protection/>
    </xf>
    <xf numFmtId="0" fontId="0" fillId="0" borderId="12" xfId="62" applyFont="1" applyBorder="1" applyAlignment="1">
      <alignment horizontal="center" vertical="top" shrinkToFit="1"/>
      <protection/>
    </xf>
    <xf numFmtId="0" fontId="0" fillId="0" borderId="87" xfId="62" applyFont="1" applyBorder="1" applyAlignment="1">
      <alignment horizontal="center" vertical="top" shrinkToFit="1"/>
      <protection/>
    </xf>
    <xf numFmtId="0" fontId="0" fillId="0" borderId="77" xfId="62" applyFont="1" applyBorder="1" applyAlignment="1">
      <alignment horizontal="center" vertical="top" shrinkToFit="1"/>
      <protection/>
    </xf>
    <xf numFmtId="0" fontId="0" fillId="0" borderId="48" xfId="62" applyFont="1" applyBorder="1" applyAlignment="1">
      <alignment vertical="center"/>
      <protection/>
    </xf>
    <xf numFmtId="0" fontId="0" fillId="0" borderId="76" xfId="62" applyFont="1" applyBorder="1" applyAlignment="1">
      <alignment vertical="center"/>
      <protection/>
    </xf>
    <xf numFmtId="0" fontId="0" fillId="0" borderId="77" xfId="62" applyFont="1" applyBorder="1" applyAlignment="1">
      <alignment vertical="center"/>
      <protection/>
    </xf>
    <xf numFmtId="0" fontId="0" fillId="0" borderId="61" xfId="62" applyFont="1" applyBorder="1" applyAlignment="1">
      <alignment horizontal="center" vertical="top" shrinkToFit="1"/>
      <protection/>
    </xf>
    <xf numFmtId="0" fontId="0" fillId="0" borderId="25" xfId="62" applyFont="1" applyBorder="1" applyAlignment="1">
      <alignment horizontal="center" vertical="top" shrinkToFit="1"/>
      <protection/>
    </xf>
    <xf numFmtId="0" fontId="0" fillId="0" borderId="59" xfId="62" applyFont="1" applyBorder="1" applyAlignment="1">
      <alignment horizontal="center" vertical="top" shrinkToFit="1"/>
      <protection/>
    </xf>
    <xf numFmtId="0" fontId="0" fillId="0" borderId="29" xfId="62" applyFont="1" applyBorder="1" applyAlignment="1">
      <alignment horizontal="center" vertical="top" shrinkToFit="1"/>
      <protection/>
    </xf>
    <xf numFmtId="0" fontId="0" fillId="0" borderId="0" xfId="62" applyFont="1" applyBorder="1" applyAlignment="1">
      <alignment horizontal="left" vertical="center" textRotation="255" wrapText="1"/>
      <protection/>
    </xf>
    <xf numFmtId="0" fontId="0" fillId="0" borderId="0" xfId="61" applyFont="1" applyAlignment="1">
      <alignment horizontal="left" vertical="center" wrapText="1"/>
      <protection/>
    </xf>
    <xf numFmtId="0" fontId="0" fillId="0" borderId="0" xfId="61" applyFont="1" applyBorder="1" applyAlignment="1">
      <alignment horizontal="left" vertical="center" wrapText="1"/>
      <protection/>
    </xf>
    <xf numFmtId="0" fontId="0" fillId="0" borderId="81" xfId="62" applyFont="1" applyBorder="1" applyAlignment="1">
      <alignment horizontal="center" vertical="center" wrapText="1"/>
      <protection/>
    </xf>
    <xf numFmtId="0" fontId="0" fillId="0" borderId="82" xfId="62" applyFont="1" applyBorder="1" applyAlignment="1">
      <alignment horizontal="center" vertical="center" wrapText="1"/>
      <protection/>
    </xf>
    <xf numFmtId="0" fontId="0" fillId="25" borderId="51" xfId="62" applyFont="1" applyFill="1" applyBorder="1" applyAlignment="1">
      <alignment horizontal="center" vertical="center" shrinkToFit="1"/>
      <protection/>
    </xf>
    <xf numFmtId="0" fontId="0" fillId="25" borderId="38" xfId="62" applyFont="1" applyFill="1" applyBorder="1" applyAlignment="1">
      <alignment horizontal="center" vertical="center" shrinkToFit="1"/>
      <protection/>
    </xf>
    <xf numFmtId="0" fontId="0" fillId="25" borderId="58" xfId="62" applyFont="1" applyFill="1" applyBorder="1" applyAlignment="1">
      <alignment horizontal="center" vertical="top" wrapText="1"/>
      <protection/>
    </xf>
    <xf numFmtId="0" fontId="0" fillId="25" borderId="88" xfId="62" applyFont="1" applyFill="1" applyBorder="1" applyAlignment="1">
      <alignment horizontal="center" vertical="top" wrapText="1"/>
      <protection/>
    </xf>
    <xf numFmtId="0" fontId="0" fillId="0" borderId="26" xfId="62" applyFont="1" applyFill="1" applyBorder="1" applyAlignment="1">
      <alignment horizontal="center" vertical="center"/>
      <protection/>
    </xf>
    <xf numFmtId="0" fontId="0" fillId="0" borderId="74" xfId="62" applyFont="1" applyFill="1" applyBorder="1" applyAlignment="1">
      <alignment horizontal="center" vertical="center" wrapText="1"/>
      <protection/>
    </xf>
    <xf numFmtId="0" fontId="0" fillId="0" borderId="21" xfId="62" applyFont="1" applyFill="1" applyBorder="1" applyAlignment="1">
      <alignment horizontal="center" vertical="center" wrapText="1"/>
      <protection/>
    </xf>
    <xf numFmtId="0" fontId="0" fillId="0" borderId="34"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25" borderId="62" xfId="62" applyFont="1" applyFill="1" applyBorder="1" applyAlignment="1">
      <alignment horizontal="center" vertical="center"/>
      <protection/>
    </xf>
    <xf numFmtId="0" fontId="0" fillId="25" borderId="89" xfId="62" applyFont="1" applyFill="1" applyBorder="1" applyAlignment="1">
      <alignment horizontal="center" vertical="center"/>
      <protection/>
    </xf>
    <xf numFmtId="0" fontId="0" fillId="0" borderId="64" xfId="62" applyFont="1" applyBorder="1" applyAlignment="1">
      <alignment horizontal="center" vertical="center" textRotation="255" wrapText="1"/>
      <protection/>
    </xf>
    <xf numFmtId="0" fontId="0" fillId="0" borderId="65" xfId="62" applyFont="1" applyBorder="1" applyAlignment="1">
      <alignment horizontal="center" vertical="center" textRotation="255" wrapText="1"/>
      <protection/>
    </xf>
    <xf numFmtId="0" fontId="0" fillId="0" borderId="66" xfId="62" applyFont="1" applyBorder="1" applyAlignment="1">
      <alignment horizontal="center" vertical="center" textRotation="255" wrapText="1"/>
      <protection/>
    </xf>
    <xf numFmtId="0" fontId="0" fillId="0" borderId="11"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11" xfId="62" applyFont="1" applyBorder="1" applyAlignment="1">
      <alignment horizontal="center" vertical="center" shrinkToFit="1"/>
      <protection/>
    </xf>
    <xf numFmtId="0" fontId="0" fillId="0" borderId="45" xfId="62" applyFont="1" applyBorder="1" applyAlignment="1">
      <alignment horizontal="center" vertical="center" shrinkToFit="1"/>
      <protection/>
    </xf>
    <xf numFmtId="0" fontId="0" fillId="0" borderId="63" xfId="62" applyFont="1" applyBorder="1" applyAlignment="1">
      <alignment horizontal="center" vertical="center" wrapText="1"/>
      <protection/>
    </xf>
    <xf numFmtId="0" fontId="0" fillId="0" borderId="75" xfId="62" applyFont="1" applyBorder="1" applyAlignment="1">
      <alignment horizontal="center" vertical="center" wrapText="1"/>
      <protection/>
    </xf>
    <xf numFmtId="0" fontId="0" fillId="0" borderId="71"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0" fillId="0" borderId="57" xfId="62" applyFont="1" applyBorder="1" applyAlignment="1">
      <alignment horizontal="center" vertical="center" wrapText="1"/>
      <protection/>
    </xf>
    <xf numFmtId="0" fontId="0" fillId="0" borderId="73" xfId="62" applyFont="1" applyBorder="1" applyAlignment="1">
      <alignment horizontal="center" vertical="center" wrapText="1"/>
      <protection/>
    </xf>
    <xf numFmtId="0" fontId="0" fillId="0" borderId="90" xfId="62" applyFont="1" applyBorder="1" applyAlignment="1">
      <alignment horizontal="center" vertical="top" shrinkToFit="1"/>
      <protection/>
    </xf>
    <xf numFmtId="0" fontId="0" fillId="0" borderId="45" xfId="62" applyFont="1" applyBorder="1" applyAlignment="1">
      <alignment horizontal="center" vertical="top" shrinkToFit="1"/>
      <protection/>
    </xf>
    <xf numFmtId="0" fontId="0" fillId="0" borderId="10" xfId="62" applyFont="1" applyBorder="1" applyAlignment="1">
      <alignment horizontal="center" vertical="center" shrinkToFit="1"/>
      <protection/>
    </xf>
    <xf numFmtId="0" fontId="0" fillId="0" borderId="67" xfId="62" applyFont="1" applyBorder="1" applyAlignment="1">
      <alignment horizontal="center" vertical="center" shrinkToFit="1"/>
      <protection/>
    </xf>
    <xf numFmtId="0" fontId="0" fillId="0" borderId="21" xfId="62" applyFont="1" applyBorder="1" applyAlignment="1">
      <alignment horizontal="center" vertical="center" shrinkToFit="1"/>
      <protection/>
    </xf>
    <xf numFmtId="0" fontId="0" fillId="0" borderId="68" xfId="62" applyFont="1" applyBorder="1" applyAlignment="1">
      <alignment horizontal="center" vertical="center" shrinkToFit="1"/>
      <protection/>
    </xf>
    <xf numFmtId="0" fontId="0" fillId="0" borderId="69" xfId="62" applyFont="1" applyFill="1" applyBorder="1" applyAlignment="1">
      <alignment horizontal="center" vertical="center" wrapText="1"/>
      <protection/>
    </xf>
    <xf numFmtId="0" fontId="0" fillId="0" borderId="52" xfId="62" applyFont="1" applyFill="1" applyBorder="1" applyAlignment="1">
      <alignment horizontal="center" vertical="center" wrapText="1"/>
      <protection/>
    </xf>
    <xf numFmtId="0" fontId="0" fillId="0" borderId="34"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87" xfId="62" applyFont="1" applyBorder="1" applyAlignment="1">
      <alignment horizontal="center" vertical="center" shrinkToFit="1"/>
      <protection/>
    </xf>
    <xf numFmtId="0" fontId="0" fillId="0" borderId="77" xfId="62" applyFont="1" applyBorder="1" applyAlignment="1">
      <alignment horizontal="center" vertical="center" shrinkToFit="1"/>
      <protection/>
    </xf>
    <xf numFmtId="0" fontId="0" fillId="25" borderId="62" xfId="62" applyFont="1" applyFill="1" applyBorder="1" applyAlignment="1">
      <alignment horizontal="center" vertical="top" wrapText="1"/>
      <protection/>
    </xf>
    <xf numFmtId="0" fontId="0" fillId="25" borderId="89" xfId="62" applyFont="1" applyFill="1" applyBorder="1" applyAlignment="1">
      <alignment horizontal="center" vertical="top" wrapText="1"/>
      <protection/>
    </xf>
    <xf numFmtId="0" fontId="0" fillId="25" borderId="46" xfId="62" applyFont="1" applyFill="1" applyBorder="1" applyAlignment="1">
      <alignment horizontal="center" vertical="top" wrapText="1"/>
      <protection/>
    </xf>
    <xf numFmtId="0" fontId="0" fillId="25" borderId="48" xfId="62" applyFont="1" applyFill="1" applyBorder="1" applyAlignment="1">
      <alignment horizontal="center" vertical="top" wrapText="1"/>
      <protection/>
    </xf>
    <xf numFmtId="0" fontId="0" fillId="25" borderId="44" xfId="62" applyFont="1" applyFill="1" applyBorder="1" applyAlignment="1">
      <alignment horizontal="center" vertical="top" wrapText="1"/>
      <protection/>
    </xf>
    <xf numFmtId="0" fontId="0" fillId="25" borderId="46" xfId="62" applyFont="1" applyFill="1" applyBorder="1" applyAlignment="1">
      <alignment horizontal="center" vertical="center"/>
      <protection/>
    </xf>
    <xf numFmtId="0" fontId="0" fillId="25" borderId="88" xfId="62" applyFont="1" applyFill="1" applyBorder="1" applyAlignment="1">
      <alignment horizontal="center" vertical="center"/>
      <protection/>
    </xf>
    <xf numFmtId="0" fontId="0" fillId="0" borderId="58"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61"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25" borderId="87" xfId="62" applyFont="1" applyFill="1" applyBorder="1" applyAlignment="1">
      <alignment horizontal="center" vertical="top" wrapText="1"/>
      <protection/>
    </xf>
    <xf numFmtId="0" fontId="0" fillId="0" borderId="70" xfId="62" applyFont="1" applyBorder="1" applyAlignment="1">
      <alignment horizontal="center" vertical="center" wrapText="1"/>
      <protection/>
    </xf>
    <xf numFmtId="0" fontId="0" fillId="0" borderId="91" xfId="62" applyFont="1" applyBorder="1" applyAlignment="1">
      <alignment horizontal="center" vertical="center" wrapText="1"/>
      <protection/>
    </xf>
    <xf numFmtId="0" fontId="0" fillId="0" borderId="92"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93"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94" xfId="62" applyFont="1" applyBorder="1" applyAlignment="1">
      <alignment horizontal="center" vertical="center" wrapText="1"/>
      <protection/>
    </xf>
    <xf numFmtId="0" fontId="0" fillId="0" borderId="2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59"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75" xfId="62" applyFont="1" applyFill="1" applyBorder="1" applyAlignment="1">
      <alignment horizontal="right" vertical="center"/>
      <protection/>
    </xf>
    <xf numFmtId="0" fontId="0" fillId="0" borderId="70" xfId="62" applyFont="1" applyBorder="1" applyAlignment="1">
      <alignment horizontal="center" vertical="center"/>
      <protection/>
    </xf>
    <xf numFmtId="0" fontId="0" fillId="0" borderId="75" xfId="62" applyFont="1" applyBorder="1" applyAlignment="1">
      <alignment horizontal="center" vertical="center"/>
      <protection/>
    </xf>
    <xf numFmtId="0" fontId="0" fillId="0" borderId="92" xfId="62" applyFont="1" applyBorder="1" applyAlignment="1">
      <alignment horizontal="center" vertical="center"/>
      <protection/>
    </xf>
    <xf numFmtId="0" fontId="0" fillId="0" borderId="0" xfId="62" applyFont="1" applyBorder="1" applyAlignment="1">
      <alignment horizontal="center" vertical="center"/>
      <protection/>
    </xf>
    <xf numFmtId="0" fontId="0" fillId="25" borderId="18" xfId="62" applyFont="1" applyFill="1" applyBorder="1" applyAlignment="1">
      <alignment horizontal="center" vertical="center" shrinkToFit="1"/>
      <protection/>
    </xf>
    <xf numFmtId="0" fontId="0" fillId="25" borderId="87" xfId="62" applyFont="1" applyFill="1" applyBorder="1" applyAlignment="1">
      <alignment horizontal="center" vertical="center" shrinkToFit="1"/>
      <protection/>
    </xf>
    <xf numFmtId="0" fontId="0" fillId="25" borderId="44" xfId="62" applyFont="1" applyFill="1" applyBorder="1" applyAlignment="1">
      <alignment horizontal="center" vertical="center" shrinkToFit="1"/>
      <protection/>
    </xf>
    <xf numFmtId="0" fontId="0" fillId="25" borderId="61" xfId="62" applyFont="1" applyFill="1" applyBorder="1" applyAlignment="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９】記入例200108ver16" xfId="61"/>
    <cellStyle name="標準_活動指針チェック表(記載例）181118_活動計画の記載要領v9（181214）別添３と５修正" xfId="62"/>
    <cellStyle name="Followed Hyperlink" xfId="63"/>
    <cellStyle name="良い" xfId="64"/>
  </cellStyles>
  <dxfs count="2">
    <dxf>
      <font>
        <b/>
        <i val="0"/>
        <color rgb="FFFF0000"/>
      </font>
      <border/>
    </dxf>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58</xdr:row>
      <xdr:rowOff>0</xdr:rowOff>
    </xdr:from>
    <xdr:to>
      <xdr:col>12</xdr:col>
      <xdr:colOff>9525</xdr:colOff>
      <xdr:row>58</xdr:row>
      <xdr:rowOff>0</xdr:rowOff>
    </xdr:to>
    <xdr:sp>
      <xdr:nvSpPr>
        <xdr:cNvPr id="1" name="Line 5"/>
        <xdr:cNvSpPr>
          <a:spLocks/>
        </xdr:cNvSpPr>
      </xdr:nvSpPr>
      <xdr:spPr>
        <a:xfrm>
          <a:off x="7591425" y="114204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86</xdr:row>
      <xdr:rowOff>28575</xdr:rowOff>
    </xdr:from>
    <xdr:to>
      <xdr:col>13</xdr:col>
      <xdr:colOff>0</xdr:colOff>
      <xdr:row>86</xdr:row>
      <xdr:rowOff>180975</xdr:rowOff>
    </xdr:to>
    <xdr:sp>
      <xdr:nvSpPr>
        <xdr:cNvPr id="1" name="Line 5"/>
        <xdr:cNvSpPr>
          <a:spLocks/>
        </xdr:cNvSpPr>
      </xdr:nvSpPr>
      <xdr:spPr>
        <a:xfrm>
          <a:off x="8105775" y="155162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180975</xdr:rowOff>
    </xdr:to>
    <xdr:sp>
      <xdr:nvSpPr>
        <xdr:cNvPr id="2" name="Line 6"/>
        <xdr:cNvSpPr>
          <a:spLocks/>
        </xdr:cNvSpPr>
      </xdr:nvSpPr>
      <xdr:spPr>
        <a:xfrm>
          <a:off x="8105775" y="1567815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161925</xdr:rowOff>
    </xdr:to>
    <xdr:sp>
      <xdr:nvSpPr>
        <xdr:cNvPr id="3" name="Line 7"/>
        <xdr:cNvSpPr>
          <a:spLocks/>
        </xdr:cNvSpPr>
      </xdr:nvSpPr>
      <xdr:spPr>
        <a:xfrm>
          <a:off x="8105775" y="160591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27</xdr:row>
      <xdr:rowOff>180975</xdr:rowOff>
    </xdr:from>
    <xdr:to>
      <xdr:col>11</xdr:col>
      <xdr:colOff>0</xdr:colOff>
      <xdr:row>29</xdr:row>
      <xdr:rowOff>0</xdr:rowOff>
    </xdr:to>
    <xdr:sp>
      <xdr:nvSpPr>
        <xdr:cNvPr id="1" name="Line 7"/>
        <xdr:cNvSpPr>
          <a:spLocks/>
        </xdr:cNvSpPr>
      </xdr:nvSpPr>
      <xdr:spPr>
        <a:xfrm>
          <a:off x="7572375" y="59436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180975</xdr:rowOff>
    </xdr:from>
    <xdr:to>
      <xdr:col>11</xdr:col>
      <xdr:colOff>0</xdr:colOff>
      <xdr:row>54</xdr:row>
      <xdr:rowOff>0</xdr:rowOff>
    </xdr:to>
    <xdr:sp>
      <xdr:nvSpPr>
        <xdr:cNvPr id="2" name="Line 8"/>
        <xdr:cNvSpPr>
          <a:spLocks/>
        </xdr:cNvSpPr>
      </xdr:nvSpPr>
      <xdr:spPr>
        <a:xfrm>
          <a:off x="7572375" y="108204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180975</xdr:rowOff>
    </xdr:from>
    <xdr:to>
      <xdr:col>11</xdr:col>
      <xdr:colOff>0</xdr:colOff>
      <xdr:row>80</xdr:row>
      <xdr:rowOff>0</xdr:rowOff>
    </xdr:to>
    <xdr:sp>
      <xdr:nvSpPr>
        <xdr:cNvPr id="3" name="Line 9"/>
        <xdr:cNvSpPr>
          <a:spLocks/>
        </xdr:cNvSpPr>
      </xdr:nvSpPr>
      <xdr:spPr>
        <a:xfrm>
          <a:off x="7572375" y="1591627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106</xdr:row>
      <xdr:rowOff>180975</xdr:rowOff>
    </xdr:from>
    <xdr:to>
      <xdr:col>11</xdr:col>
      <xdr:colOff>0</xdr:colOff>
      <xdr:row>108</xdr:row>
      <xdr:rowOff>0</xdr:rowOff>
    </xdr:to>
    <xdr:sp>
      <xdr:nvSpPr>
        <xdr:cNvPr id="4" name="Line 10"/>
        <xdr:cNvSpPr>
          <a:spLocks/>
        </xdr:cNvSpPr>
      </xdr:nvSpPr>
      <xdr:spPr>
        <a:xfrm>
          <a:off x="7572375" y="218789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128</xdr:row>
      <xdr:rowOff>180975</xdr:rowOff>
    </xdr:from>
    <xdr:to>
      <xdr:col>11</xdr:col>
      <xdr:colOff>0</xdr:colOff>
      <xdr:row>130</xdr:row>
      <xdr:rowOff>0</xdr:rowOff>
    </xdr:to>
    <xdr:sp>
      <xdr:nvSpPr>
        <xdr:cNvPr id="5" name="Line 11"/>
        <xdr:cNvSpPr>
          <a:spLocks/>
        </xdr:cNvSpPr>
      </xdr:nvSpPr>
      <xdr:spPr>
        <a:xfrm>
          <a:off x="7572375" y="261842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149</xdr:row>
      <xdr:rowOff>180975</xdr:rowOff>
    </xdr:from>
    <xdr:to>
      <xdr:col>11</xdr:col>
      <xdr:colOff>0</xdr:colOff>
      <xdr:row>151</xdr:row>
      <xdr:rowOff>0</xdr:rowOff>
    </xdr:to>
    <xdr:sp>
      <xdr:nvSpPr>
        <xdr:cNvPr id="6" name="Line 12"/>
        <xdr:cNvSpPr>
          <a:spLocks/>
        </xdr:cNvSpPr>
      </xdr:nvSpPr>
      <xdr:spPr>
        <a:xfrm>
          <a:off x="7572375" y="302990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B50"/>
  <sheetViews>
    <sheetView showZeros="0" tabSelected="1" view="pageBreakPreview" zoomScale="75" zoomScaleNormal="75" zoomScaleSheetLayoutView="75" workbookViewId="0" topLeftCell="A1">
      <selection activeCell="M5" sqref="M5:P5"/>
    </sheetView>
  </sheetViews>
  <sheetFormatPr defaultColWidth="9.00390625" defaultRowHeight="13.5"/>
  <cols>
    <col min="1" max="1" width="3.125" style="2" customWidth="1"/>
    <col min="2" max="2" width="4.125" style="2" customWidth="1"/>
    <col min="3" max="3" width="9.625" style="2" customWidth="1"/>
    <col min="4" max="4" width="11.625" style="2" customWidth="1"/>
    <col min="5" max="5" width="7.00390625" style="2" customWidth="1"/>
    <col min="6" max="9" width="9.375" style="2" customWidth="1"/>
    <col min="10" max="14" width="8.875" style="2" customWidth="1"/>
    <col min="15" max="15" width="19.625" style="2" customWidth="1"/>
    <col min="16" max="16" width="8.875" style="2" customWidth="1"/>
    <col min="17" max="16384" width="9.00390625" style="2" customWidth="1"/>
  </cols>
  <sheetData>
    <row r="1" spans="2:28" ht="21">
      <c r="B1" s="22"/>
      <c r="C1" s="1"/>
      <c r="D1" s="1"/>
      <c r="E1" s="1"/>
      <c r="F1" s="1"/>
      <c r="G1" s="22"/>
      <c r="H1" s="1"/>
      <c r="I1" s="1"/>
      <c r="M1" s="3"/>
      <c r="Q1" s="4"/>
      <c r="R1" s="4"/>
      <c r="S1" s="4"/>
      <c r="T1" s="4"/>
      <c r="U1" s="4"/>
      <c r="V1" s="4"/>
      <c r="W1" s="4"/>
      <c r="X1" s="4"/>
      <c r="Y1" s="4"/>
      <c r="Z1" s="4"/>
      <c r="AA1" s="4"/>
      <c r="AB1" s="4"/>
    </row>
    <row r="2" spans="2:13" ht="21.75" customHeight="1">
      <c r="B2" s="5" t="s">
        <v>174</v>
      </c>
      <c r="C2" s="1"/>
      <c r="D2" s="1"/>
      <c r="E2" s="1"/>
      <c r="F2" s="1"/>
      <c r="G2" s="5" t="s">
        <v>25</v>
      </c>
      <c r="H2" s="1"/>
      <c r="I2" s="1"/>
      <c r="M2" s="3"/>
    </row>
    <row r="3" spans="2:13" ht="21.75" customHeight="1">
      <c r="B3" s="5" t="s">
        <v>26</v>
      </c>
      <c r="C3" s="1"/>
      <c r="D3" s="1"/>
      <c r="E3" s="1"/>
      <c r="F3" s="1"/>
      <c r="G3" s="5" t="s">
        <v>27</v>
      </c>
      <c r="H3" s="1"/>
      <c r="I3" s="1"/>
      <c r="M3" s="3"/>
    </row>
    <row r="4" spans="2:9" ht="21.75" customHeight="1">
      <c r="B4" s="6"/>
      <c r="C4" s="1"/>
      <c r="D4" s="1"/>
      <c r="E4" s="1"/>
      <c r="F4" s="1"/>
      <c r="G4" s="1"/>
      <c r="H4" s="1"/>
      <c r="I4" s="1"/>
    </row>
    <row r="5" spans="2:16" ht="21">
      <c r="B5" s="7" t="s">
        <v>145</v>
      </c>
      <c r="D5" s="8"/>
      <c r="E5" s="8"/>
      <c r="F5" s="3"/>
      <c r="G5" s="3"/>
      <c r="H5" s="3"/>
      <c r="I5" s="3"/>
      <c r="J5" s="191" t="s">
        <v>28</v>
      </c>
      <c r="K5" s="191"/>
      <c r="L5" s="191"/>
      <c r="M5" s="192"/>
      <c r="N5" s="192"/>
      <c r="O5" s="192"/>
      <c r="P5" s="192"/>
    </row>
    <row r="6" spans="2:9" ht="14.25" customHeight="1" thickBot="1">
      <c r="B6" s="9"/>
      <c r="D6" s="8"/>
      <c r="E6" s="8"/>
      <c r="F6" s="3"/>
      <c r="G6" s="3"/>
      <c r="H6" s="3"/>
      <c r="I6" s="3"/>
    </row>
    <row r="7" spans="2:16" s="10" customFormat="1" ht="21.75" customHeight="1">
      <c r="B7" s="226" t="s">
        <v>0</v>
      </c>
      <c r="C7" s="227"/>
      <c r="D7" s="230" t="s">
        <v>1</v>
      </c>
      <c r="E7" s="234" t="s">
        <v>2</v>
      </c>
      <c r="F7" s="214" t="s">
        <v>140</v>
      </c>
      <c r="G7" s="236"/>
      <c r="H7" s="236"/>
      <c r="I7" s="237"/>
      <c r="J7" s="232" t="s">
        <v>3</v>
      </c>
      <c r="K7" s="232" t="s">
        <v>4</v>
      </c>
      <c r="L7" s="224" t="s">
        <v>5</v>
      </c>
      <c r="M7" s="214" t="s">
        <v>6</v>
      </c>
      <c r="N7" s="210" t="s">
        <v>7</v>
      </c>
      <c r="O7" s="212" t="s">
        <v>8</v>
      </c>
      <c r="P7" s="186" t="s">
        <v>9</v>
      </c>
    </row>
    <row r="8" spans="2:16" s="10" customFormat="1" ht="21.75" customHeight="1">
      <c r="B8" s="228"/>
      <c r="C8" s="229"/>
      <c r="D8" s="231"/>
      <c r="E8" s="235"/>
      <c r="F8" s="215"/>
      <c r="G8" s="238"/>
      <c r="H8" s="238"/>
      <c r="I8" s="239"/>
      <c r="J8" s="233"/>
      <c r="K8" s="233"/>
      <c r="L8" s="225"/>
      <c r="M8" s="215"/>
      <c r="N8" s="211"/>
      <c r="O8" s="213"/>
      <c r="P8" s="219"/>
    </row>
    <row r="9" spans="2:16" ht="15" customHeight="1">
      <c r="B9" s="216" t="s">
        <v>10</v>
      </c>
      <c r="C9" s="240" t="s">
        <v>11</v>
      </c>
      <c r="D9" s="12" t="s">
        <v>12</v>
      </c>
      <c r="E9" s="132"/>
      <c r="F9" s="197" t="s">
        <v>62</v>
      </c>
      <c r="G9" s="198"/>
      <c r="H9" s="198"/>
      <c r="I9" s="199"/>
      <c r="J9" s="164">
        <f aca="true" t="shared" si="0" ref="J9:J14">E9</f>
        <v>0</v>
      </c>
      <c r="K9" s="138"/>
      <c r="L9" s="166">
        <f>J9</f>
        <v>0</v>
      </c>
      <c r="M9" s="139"/>
      <c r="N9" s="140"/>
      <c r="O9" s="179"/>
      <c r="P9" s="136"/>
    </row>
    <row r="10" spans="2:16" ht="15" customHeight="1">
      <c r="B10" s="217"/>
      <c r="C10" s="241"/>
      <c r="D10" s="12" t="s">
        <v>13</v>
      </c>
      <c r="E10" s="133"/>
      <c r="F10" s="197" t="s">
        <v>63</v>
      </c>
      <c r="G10" s="198"/>
      <c r="H10" s="198"/>
      <c r="I10" s="199"/>
      <c r="J10" s="164">
        <f t="shared" si="0"/>
        <v>0</v>
      </c>
      <c r="K10" s="139"/>
      <c r="L10" s="166">
        <f aca="true" t="shared" si="1" ref="L10:L42">J10</f>
        <v>0</v>
      </c>
      <c r="M10" s="139"/>
      <c r="N10" s="140"/>
      <c r="O10" s="179"/>
      <c r="P10" s="136"/>
    </row>
    <row r="11" spans="2:16" ht="15" customHeight="1">
      <c r="B11" s="217"/>
      <c r="C11" s="241"/>
      <c r="D11" s="12" t="s">
        <v>14</v>
      </c>
      <c r="E11" s="133"/>
      <c r="F11" s="197" t="s">
        <v>63</v>
      </c>
      <c r="G11" s="198"/>
      <c r="H11" s="198"/>
      <c r="I11" s="199"/>
      <c r="J11" s="165">
        <f t="shared" si="0"/>
        <v>0</v>
      </c>
      <c r="K11" s="138"/>
      <c r="L11" s="166">
        <f t="shared" si="1"/>
        <v>0</v>
      </c>
      <c r="M11" s="139"/>
      <c r="N11" s="140"/>
      <c r="O11" s="179"/>
      <c r="P11" s="136"/>
    </row>
    <row r="12" spans="2:16" ht="15" customHeight="1">
      <c r="B12" s="217"/>
      <c r="C12" s="241"/>
      <c r="D12" s="12" t="s">
        <v>15</v>
      </c>
      <c r="E12" s="133"/>
      <c r="F12" s="197" t="s">
        <v>63</v>
      </c>
      <c r="G12" s="198"/>
      <c r="H12" s="198"/>
      <c r="I12" s="199"/>
      <c r="J12" s="165">
        <f t="shared" si="0"/>
        <v>0</v>
      </c>
      <c r="K12" s="138"/>
      <c r="L12" s="166">
        <f t="shared" si="1"/>
        <v>0</v>
      </c>
      <c r="M12" s="139"/>
      <c r="N12" s="140"/>
      <c r="O12" s="179"/>
      <c r="P12" s="136"/>
    </row>
    <row r="13" spans="2:16" ht="15" customHeight="1">
      <c r="B13" s="217"/>
      <c r="C13" s="242"/>
      <c r="D13" s="11" t="s">
        <v>16</v>
      </c>
      <c r="E13" s="134"/>
      <c r="F13" s="197" t="s">
        <v>63</v>
      </c>
      <c r="G13" s="198"/>
      <c r="H13" s="198"/>
      <c r="I13" s="199"/>
      <c r="J13" s="164">
        <f t="shared" si="0"/>
        <v>0</v>
      </c>
      <c r="K13" s="138"/>
      <c r="L13" s="166">
        <f t="shared" si="1"/>
        <v>0</v>
      </c>
      <c r="M13" s="139"/>
      <c r="N13" s="140"/>
      <c r="O13" s="179"/>
      <c r="P13" s="136"/>
    </row>
    <row r="14" spans="2:16" ht="15" customHeight="1">
      <c r="B14" s="217"/>
      <c r="C14" s="13" t="s">
        <v>17</v>
      </c>
      <c r="D14" s="12" t="s">
        <v>18</v>
      </c>
      <c r="E14" s="135">
        <f>E9</f>
        <v>0</v>
      </c>
      <c r="F14" s="197" t="s">
        <v>64</v>
      </c>
      <c r="G14" s="198"/>
      <c r="H14" s="198"/>
      <c r="I14" s="199"/>
      <c r="J14" s="164">
        <f t="shared" si="0"/>
        <v>0</v>
      </c>
      <c r="K14" s="138"/>
      <c r="L14" s="166">
        <f t="shared" si="1"/>
        <v>0</v>
      </c>
      <c r="M14" s="139"/>
      <c r="N14" s="140"/>
      <c r="O14" s="179"/>
      <c r="P14" s="136"/>
    </row>
    <row r="15" spans="2:16" ht="15" customHeight="1">
      <c r="B15" s="217"/>
      <c r="C15" s="240" t="s">
        <v>19</v>
      </c>
      <c r="D15" s="240" t="s">
        <v>12</v>
      </c>
      <c r="E15" s="220">
        <f>E9</f>
        <v>0</v>
      </c>
      <c r="F15" s="197" t="s">
        <v>146</v>
      </c>
      <c r="G15" s="198"/>
      <c r="H15" s="198"/>
      <c r="I15" s="199"/>
      <c r="J15" s="138"/>
      <c r="K15" s="138"/>
      <c r="L15" s="166">
        <f t="shared" si="1"/>
        <v>0</v>
      </c>
      <c r="M15" s="139"/>
      <c r="N15" s="140"/>
      <c r="O15" s="179"/>
      <c r="P15" s="136"/>
    </row>
    <row r="16" spans="2:16" ht="15" customHeight="1">
      <c r="B16" s="217"/>
      <c r="C16" s="241"/>
      <c r="D16" s="241"/>
      <c r="E16" s="221"/>
      <c r="F16" s="200" t="s">
        <v>147</v>
      </c>
      <c r="G16" s="201"/>
      <c r="H16" s="201"/>
      <c r="I16" s="202"/>
      <c r="J16" s="138"/>
      <c r="K16" s="138"/>
      <c r="L16" s="166">
        <f t="shared" si="1"/>
        <v>0</v>
      </c>
      <c r="M16" s="139"/>
      <c r="N16" s="140"/>
      <c r="O16" s="179"/>
      <c r="P16" s="136"/>
    </row>
    <row r="17" spans="2:16" ht="15" customHeight="1">
      <c r="B17" s="217"/>
      <c r="C17" s="241"/>
      <c r="D17" s="241"/>
      <c r="E17" s="221"/>
      <c r="F17" s="200" t="s">
        <v>65</v>
      </c>
      <c r="G17" s="201"/>
      <c r="H17" s="201"/>
      <c r="I17" s="202"/>
      <c r="J17" s="138"/>
      <c r="K17" s="138"/>
      <c r="L17" s="166">
        <f t="shared" si="1"/>
        <v>0</v>
      </c>
      <c r="M17" s="139"/>
      <c r="N17" s="140"/>
      <c r="O17" s="179"/>
      <c r="P17" s="136"/>
    </row>
    <row r="18" spans="2:16" ht="15" customHeight="1">
      <c r="B18" s="217"/>
      <c r="C18" s="241"/>
      <c r="D18" s="242"/>
      <c r="E18" s="223"/>
      <c r="F18" s="203"/>
      <c r="G18" s="204"/>
      <c r="H18" s="204"/>
      <c r="I18" s="205"/>
      <c r="J18" s="138"/>
      <c r="K18" s="138"/>
      <c r="L18" s="166">
        <f t="shared" si="1"/>
        <v>0</v>
      </c>
      <c r="M18" s="139"/>
      <c r="N18" s="140"/>
      <c r="O18" s="179"/>
      <c r="P18" s="136"/>
    </row>
    <row r="19" spans="2:16" ht="15" customHeight="1">
      <c r="B19" s="217"/>
      <c r="C19" s="241"/>
      <c r="D19" s="240" t="s">
        <v>13</v>
      </c>
      <c r="E19" s="220">
        <f>E10</f>
        <v>0</v>
      </c>
      <c r="F19" s="197" t="s">
        <v>141</v>
      </c>
      <c r="G19" s="198"/>
      <c r="H19" s="198"/>
      <c r="I19" s="199"/>
      <c r="J19" s="138"/>
      <c r="K19" s="138"/>
      <c r="L19" s="166">
        <f t="shared" si="1"/>
        <v>0</v>
      </c>
      <c r="M19" s="139"/>
      <c r="N19" s="140"/>
      <c r="O19" s="179"/>
      <c r="P19" s="136"/>
    </row>
    <row r="20" spans="2:16" ht="15" customHeight="1">
      <c r="B20" s="217"/>
      <c r="C20" s="241"/>
      <c r="D20" s="241"/>
      <c r="E20" s="221"/>
      <c r="F20" s="197" t="s">
        <v>66</v>
      </c>
      <c r="G20" s="198"/>
      <c r="H20" s="198"/>
      <c r="I20" s="199"/>
      <c r="J20" s="138"/>
      <c r="K20" s="138"/>
      <c r="L20" s="166">
        <f t="shared" si="1"/>
        <v>0</v>
      </c>
      <c r="M20" s="139"/>
      <c r="N20" s="140"/>
      <c r="O20" s="179"/>
      <c r="P20" s="136"/>
    </row>
    <row r="21" spans="2:16" ht="15" customHeight="1">
      <c r="B21" s="217"/>
      <c r="C21" s="241"/>
      <c r="D21" s="241"/>
      <c r="E21" s="221"/>
      <c r="F21" s="200" t="s">
        <v>142</v>
      </c>
      <c r="G21" s="201"/>
      <c r="H21" s="201"/>
      <c r="I21" s="202"/>
      <c r="J21" s="138"/>
      <c r="K21" s="138"/>
      <c r="L21" s="166">
        <f t="shared" si="1"/>
        <v>0</v>
      </c>
      <c r="M21" s="139"/>
      <c r="N21" s="140"/>
      <c r="O21" s="179"/>
      <c r="P21" s="136"/>
    </row>
    <row r="22" spans="2:16" ht="15" customHeight="1">
      <c r="B22" s="217"/>
      <c r="C22" s="241"/>
      <c r="D22" s="241"/>
      <c r="E22" s="221"/>
      <c r="F22" s="203"/>
      <c r="G22" s="204"/>
      <c r="H22" s="204"/>
      <c r="I22" s="205"/>
      <c r="J22" s="138"/>
      <c r="K22" s="138"/>
      <c r="L22" s="166">
        <f t="shared" si="1"/>
        <v>0</v>
      </c>
      <c r="M22" s="139"/>
      <c r="N22" s="140"/>
      <c r="O22" s="179"/>
      <c r="P22" s="136"/>
    </row>
    <row r="23" spans="2:16" ht="15" customHeight="1">
      <c r="B23" s="217"/>
      <c r="C23" s="241"/>
      <c r="D23" s="242"/>
      <c r="E23" s="223"/>
      <c r="F23" s="203"/>
      <c r="G23" s="204"/>
      <c r="H23" s="204"/>
      <c r="I23" s="205"/>
      <c r="J23" s="138"/>
      <c r="K23" s="138"/>
      <c r="L23" s="166">
        <f t="shared" si="1"/>
        <v>0</v>
      </c>
      <c r="M23" s="139"/>
      <c r="N23" s="140"/>
      <c r="O23" s="179"/>
      <c r="P23" s="136"/>
    </row>
    <row r="24" spans="2:16" ht="15" customHeight="1">
      <c r="B24" s="217"/>
      <c r="C24" s="241"/>
      <c r="D24" s="240" t="s">
        <v>14</v>
      </c>
      <c r="E24" s="220">
        <f>E11</f>
        <v>0</v>
      </c>
      <c r="F24" s="197" t="s">
        <v>67</v>
      </c>
      <c r="G24" s="198"/>
      <c r="H24" s="198"/>
      <c r="I24" s="199"/>
      <c r="J24" s="138"/>
      <c r="K24" s="138"/>
      <c r="L24" s="166">
        <f t="shared" si="1"/>
        <v>0</v>
      </c>
      <c r="M24" s="139"/>
      <c r="N24" s="140"/>
      <c r="O24" s="179"/>
      <c r="P24" s="136"/>
    </row>
    <row r="25" spans="2:16" ht="15" customHeight="1">
      <c r="B25" s="217"/>
      <c r="C25" s="241"/>
      <c r="D25" s="241"/>
      <c r="E25" s="221"/>
      <c r="F25" s="197" t="s">
        <v>68</v>
      </c>
      <c r="G25" s="198"/>
      <c r="H25" s="198"/>
      <c r="I25" s="199"/>
      <c r="J25" s="138"/>
      <c r="K25" s="138"/>
      <c r="L25" s="166">
        <f t="shared" si="1"/>
        <v>0</v>
      </c>
      <c r="M25" s="139"/>
      <c r="N25" s="140"/>
      <c r="O25" s="179"/>
      <c r="P25" s="136"/>
    </row>
    <row r="26" spans="2:16" ht="15" customHeight="1">
      <c r="B26" s="217"/>
      <c r="C26" s="241"/>
      <c r="D26" s="241"/>
      <c r="E26" s="221"/>
      <c r="F26" s="200" t="s">
        <v>69</v>
      </c>
      <c r="G26" s="201"/>
      <c r="H26" s="201"/>
      <c r="I26" s="202"/>
      <c r="J26" s="138"/>
      <c r="K26" s="138"/>
      <c r="L26" s="166">
        <f t="shared" si="1"/>
        <v>0</v>
      </c>
      <c r="M26" s="139"/>
      <c r="N26" s="140"/>
      <c r="O26" s="179"/>
      <c r="P26" s="136"/>
    </row>
    <row r="27" spans="2:16" ht="15" customHeight="1">
      <c r="B27" s="217"/>
      <c r="C27" s="241"/>
      <c r="D27" s="241"/>
      <c r="E27" s="221"/>
      <c r="F27" s="197" t="s">
        <v>70</v>
      </c>
      <c r="G27" s="198"/>
      <c r="H27" s="198"/>
      <c r="I27" s="199"/>
      <c r="J27" s="138"/>
      <c r="K27" s="138"/>
      <c r="L27" s="166">
        <f t="shared" si="1"/>
        <v>0</v>
      </c>
      <c r="M27" s="139"/>
      <c r="N27" s="140"/>
      <c r="O27" s="179"/>
      <c r="P27" s="136"/>
    </row>
    <row r="28" spans="2:16" ht="15" customHeight="1">
      <c r="B28" s="217"/>
      <c r="C28" s="241"/>
      <c r="D28" s="241"/>
      <c r="E28" s="221"/>
      <c r="F28" s="203"/>
      <c r="G28" s="204"/>
      <c r="H28" s="204"/>
      <c r="I28" s="205"/>
      <c r="J28" s="138"/>
      <c r="K28" s="138"/>
      <c r="L28" s="166">
        <f t="shared" si="1"/>
        <v>0</v>
      </c>
      <c r="M28" s="139"/>
      <c r="N28" s="140"/>
      <c r="O28" s="179"/>
      <c r="P28" s="136"/>
    </row>
    <row r="29" spans="2:16" ht="15" customHeight="1">
      <c r="B29" s="217"/>
      <c r="C29" s="241"/>
      <c r="D29" s="242"/>
      <c r="E29" s="223"/>
      <c r="F29" s="203"/>
      <c r="G29" s="204"/>
      <c r="H29" s="204"/>
      <c r="I29" s="205"/>
      <c r="J29" s="138"/>
      <c r="K29" s="138"/>
      <c r="L29" s="166">
        <f t="shared" si="1"/>
        <v>0</v>
      </c>
      <c r="M29" s="139"/>
      <c r="N29" s="140"/>
      <c r="O29" s="179"/>
      <c r="P29" s="136"/>
    </row>
    <row r="30" spans="2:16" ht="15" customHeight="1">
      <c r="B30" s="217"/>
      <c r="C30" s="241"/>
      <c r="D30" s="240" t="s">
        <v>15</v>
      </c>
      <c r="E30" s="220">
        <f>E12</f>
        <v>0</v>
      </c>
      <c r="F30" s="197" t="s">
        <v>71</v>
      </c>
      <c r="G30" s="198"/>
      <c r="H30" s="198"/>
      <c r="I30" s="199"/>
      <c r="J30" s="138"/>
      <c r="K30" s="138"/>
      <c r="L30" s="166">
        <f t="shared" si="1"/>
        <v>0</v>
      </c>
      <c r="M30" s="139"/>
      <c r="N30" s="140"/>
      <c r="O30" s="179"/>
      <c r="P30" s="136"/>
    </row>
    <row r="31" spans="2:16" ht="15" customHeight="1">
      <c r="B31" s="217"/>
      <c r="C31" s="241"/>
      <c r="D31" s="241"/>
      <c r="E31" s="221"/>
      <c r="F31" s="197" t="s">
        <v>67</v>
      </c>
      <c r="G31" s="198"/>
      <c r="H31" s="198"/>
      <c r="I31" s="199"/>
      <c r="J31" s="138"/>
      <c r="K31" s="138"/>
      <c r="L31" s="166">
        <f t="shared" si="1"/>
        <v>0</v>
      </c>
      <c r="M31" s="139"/>
      <c r="N31" s="140"/>
      <c r="O31" s="179"/>
      <c r="P31" s="136"/>
    </row>
    <row r="32" spans="2:16" ht="15" customHeight="1">
      <c r="B32" s="217"/>
      <c r="C32" s="241"/>
      <c r="D32" s="241"/>
      <c r="E32" s="221"/>
      <c r="F32" s="197" t="s">
        <v>72</v>
      </c>
      <c r="G32" s="198"/>
      <c r="H32" s="198"/>
      <c r="I32" s="199"/>
      <c r="J32" s="138"/>
      <c r="K32" s="138"/>
      <c r="L32" s="166">
        <f t="shared" si="1"/>
        <v>0</v>
      </c>
      <c r="M32" s="139"/>
      <c r="N32" s="140"/>
      <c r="O32" s="179"/>
      <c r="P32" s="136"/>
    </row>
    <row r="33" spans="2:16" ht="15" customHeight="1">
      <c r="B33" s="217"/>
      <c r="C33" s="241"/>
      <c r="D33" s="241"/>
      <c r="E33" s="221"/>
      <c r="F33" s="200" t="s">
        <v>143</v>
      </c>
      <c r="G33" s="201"/>
      <c r="H33" s="201"/>
      <c r="I33" s="202"/>
      <c r="J33" s="138"/>
      <c r="K33" s="138"/>
      <c r="L33" s="166">
        <f t="shared" si="1"/>
        <v>0</v>
      </c>
      <c r="M33" s="139"/>
      <c r="N33" s="140"/>
      <c r="O33" s="179"/>
      <c r="P33" s="136"/>
    </row>
    <row r="34" spans="2:16" ht="15" customHeight="1">
      <c r="B34" s="217"/>
      <c r="C34" s="241"/>
      <c r="D34" s="241"/>
      <c r="E34" s="221"/>
      <c r="F34" s="197" t="s">
        <v>73</v>
      </c>
      <c r="G34" s="198"/>
      <c r="H34" s="198"/>
      <c r="I34" s="199"/>
      <c r="J34" s="138"/>
      <c r="K34" s="138"/>
      <c r="L34" s="166">
        <f t="shared" si="1"/>
        <v>0</v>
      </c>
      <c r="M34" s="139"/>
      <c r="N34" s="140"/>
      <c r="O34" s="179"/>
      <c r="P34" s="136"/>
    </row>
    <row r="35" spans="2:16" ht="15" customHeight="1">
      <c r="B35" s="217"/>
      <c r="C35" s="241"/>
      <c r="D35" s="241"/>
      <c r="E35" s="221"/>
      <c r="F35" s="197" t="s">
        <v>74</v>
      </c>
      <c r="G35" s="198"/>
      <c r="H35" s="198"/>
      <c r="I35" s="199"/>
      <c r="J35" s="138"/>
      <c r="K35" s="138"/>
      <c r="L35" s="166">
        <f t="shared" si="1"/>
        <v>0</v>
      </c>
      <c r="M35" s="139"/>
      <c r="N35" s="140"/>
      <c r="O35" s="179"/>
      <c r="P35" s="136"/>
    </row>
    <row r="36" spans="2:16" ht="15" customHeight="1">
      <c r="B36" s="217"/>
      <c r="C36" s="241"/>
      <c r="D36" s="241"/>
      <c r="E36" s="221"/>
      <c r="F36" s="203"/>
      <c r="G36" s="204"/>
      <c r="H36" s="204"/>
      <c r="I36" s="205"/>
      <c r="J36" s="138"/>
      <c r="K36" s="138"/>
      <c r="L36" s="166">
        <f t="shared" si="1"/>
        <v>0</v>
      </c>
      <c r="M36" s="139"/>
      <c r="N36" s="140"/>
      <c r="O36" s="179"/>
      <c r="P36" s="136"/>
    </row>
    <row r="37" spans="2:16" ht="15" customHeight="1">
      <c r="B37" s="217"/>
      <c r="C37" s="241"/>
      <c r="D37" s="242"/>
      <c r="E37" s="223"/>
      <c r="F37" s="203"/>
      <c r="G37" s="204"/>
      <c r="H37" s="204"/>
      <c r="I37" s="205"/>
      <c r="J37" s="138"/>
      <c r="K37" s="138"/>
      <c r="L37" s="166">
        <f t="shared" si="1"/>
        <v>0</v>
      </c>
      <c r="M37" s="139"/>
      <c r="N37" s="140"/>
      <c r="O37" s="179"/>
      <c r="P37" s="136"/>
    </row>
    <row r="38" spans="2:16" ht="15" customHeight="1">
      <c r="B38" s="217"/>
      <c r="C38" s="241"/>
      <c r="D38" s="240" t="s">
        <v>16</v>
      </c>
      <c r="E38" s="220">
        <f>E13</f>
        <v>0</v>
      </c>
      <c r="F38" s="200" t="s">
        <v>144</v>
      </c>
      <c r="G38" s="201"/>
      <c r="H38" s="201"/>
      <c r="I38" s="202"/>
      <c r="J38" s="138"/>
      <c r="K38" s="138"/>
      <c r="L38" s="166">
        <f t="shared" si="1"/>
        <v>0</v>
      </c>
      <c r="M38" s="139"/>
      <c r="N38" s="140"/>
      <c r="O38" s="179"/>
      <c r="P38" s="136"/>
    </row>
    <row r="39" spans="2:16" ht="15" customHeight="1">
      <c r="B39" s="217"/>
      <c r="C39" s="241"/>
      <c r="D39" s="241"/>
      <c r="E39" s="221"/>
      <c r="F39" s="197" t="s">
        <v>75</v>
      </c>
      <c r="G39" s="198"/>
      <c r="H39" s="198"/>
      <c r="I39" s="199"/>
      <c r="J39" s="138"/>
      <c r="K39" s="138"/>
      <c r="L39" s="166">
        <f t="shared" si="1"/>
        <v>0</v>
      </c>
      <c r="M39" s="139"/>
      <c r="N39" s="140"/>
      <c r="O39" s="179"/>
      <c r="P39" s="136"/>
    </row>
    <row r="40" spans="2:16" ht="15" customHeight="1">
      <c r="B40" s="217"/>
      <c r="C40" s="241"/>
      <c r="D40" s="241"/>
      <c r="E40" s="221"/>
      <c r="F40" s="200" t="s">
        <v>76</v>
      </c>
      <c r="G40" s="201"/>
      <c r="H40" s="201"/>
      <c r="I40" s="202"/>
      <c r="J40" s="138"/>
      <c r="K40" s="138"/>
      <c r="L40" s="166">
        <f t="shared" si="1"/>
        <v>0</v>
      </c>
      <c r="M40" s="139"/>
      <c r="N40" s="140"/>
      <c r="O40" s="179"/>
      <c r="P40" s="136"/>
    </row>
    <row r="41" spans="2:16" ht="15" customHeight="1">
      <c r="B41" s="217"/>
      <c r="C41" s="241"/>
      <c r="D41" s="241"/>
      <c r="E41" s="221"/>
      <c r="F41" s="203"/>
      <c r="G41" s="204"/>
      <c r="H41" s="204"/>
      <c r="I41" s="205"/>
      <c r="J41" s="138"/>
      <c r="K41" s="138"/>
      <c r="L41" s="166">
        <f t="shared" si="1"/>
        <v>0</v>
      </c>
      <c r="M41" s="139"/>
      <c r="N41" s="140"/>
      <c r="O41" s="179"/>
      <c r="P41" s="136"/>
    </row>
    <row r="42" spans="2:16" ht="15" customHeight="1" thickBot="1">
      <c r="B42" s="218"/>
      <c r="C42" s="243"/>
      <c r="D42" s="243"/>
      <c r="E42" s="222"/>
      <c r="F42" s="244"/>
      <c r="G42" s="245"/>
      <c r="H42" s="245"/>
      <c r="I42" s="246"/>
      <c r="J42" s="142"/>
      <c r="K42" s="142"/>
      <c r="L42" s="167">
        <f t="shared" si="1"/>
        <v>0</v>
      </c>
      <c r="M42" s="144"/>
      <c r="N42" s="142"/>
      <c r="O42" s="183"/>
      <c r="P42" s="137"/>
    </row>
    <row r="43" spans="2:16" ht="15" customHeight="1">
      <c r="B43" s="14"/>
      <c r="C43" s="15"/>
      <c r="D43" s="15"/>
      <c r="E43" s="61"/>
      <c r="F43" s="62"/>
      <c r="G43" s="62"/>
      <c r="H43" s="208" t="s">
        <v>20</v>
      </c>
      <c r="I43" s="209"/>
      <c r="J43" s="82">
        <f>COUNTIF(J9:J13,"○")</f>
        <v>0</v>
      </c>
      <c r="K43" s="83">
        <f>COUNTIF(K9:K13,"○")</f>
        <v>0</v>
      </c>
      <c r="L43" s="84">
        <f>COUNTIF(L9:L13,"○")</f>
        <v>0</v>
      </c>
      <c r="M43" s="84">
        <f>COUNTIF(M9:M13,"○")+COUNTIF(M9:M13,"●")</f>
        <v>0</v>
      </c>
      <c r="N43" s="58"/>
      <c r="O43" s="58"/>
      <c r="P43" s="96">
        <f>COUNTIF(P9:P13,"○")</f>
        <v>0</v>
      </c>
    </row>
    <row r="44" spans="2:16" ht="15" customHeight="1">
      <c r="B44" s="17"/>
      <c r="C44" s="17"/>
      <c r="D44" s="17"/>
      <c r="E44" s="59"/>
      <c r="F44" s="59"/>
      <c r="G44" s="60"/>
      <c r="H44" s="193" t="s">
        <v>21</v>
      </c>
      <c r="I44" s="194"/>
      <c r="J44" s="85">
        <f>COUNTIF(J14,"○")</f>
        <v>0</v>
      </c>
      <c r="K44" s="86">
        <f>COUNTIF(K14,"○")</f>
        <v>0</v>
      </c>
      <c r="L44" s="87">
        <f>COUNTIF(L14,"○")</f>
        <v>0</v>
      </c>
      <c r="M44" s="87">
        <f>COUNTIF(M14,"○")+COUNTIF(M14,"●")</f>
        <v>0</v>
      </c>
      <c r="N44" s="58"/>
      <c r="O44" s="58"/>
      <c r="P44" s="97">
        <f>COUNTIF(P14,"○")</f>
        <v>0</v>
      </c>
    </row>
    <row r="45" spans="2:16" ht="15" customHeight="1" thickBot="1">
      <c r="B45" s="17"/>
      <c r="C45" s="17"/>
      <c r="D45" s="17"/>
      <c r="E45" s="59"/>
      <c r="F45" s="59"/>
      <c r="G45" s="60"/>
      <c r="H45" s="195" t="s">
        <v>22</v>
      </c>
      <c r="I45" s="196"/>
      <c r="J45" s="88">
        <f>COUNTIF(J15:J42,"○")</f>
        <v>0</v>
      </c>
      <c r="K45" s="89">
        <f>COUNTIF(K15:K42,"○")</f>
        <v>0</v>
      </c>
      <c r="L45" s="90">
        <f>COUNTIF(L15:L42,"○")</f>
        <v>0</v>
      </c>
      <c r="M45" s="91">
        <f>COUNTIF(M15:M42,"○")+COUNTIF(M15:M42,"●")</f>
        <v>0</v>
      </c>
      <c r="N45" s="58"/>
      <c r="O45" s="58"/>
      <c r="P45" s="98">
        <f>COUNTIF(P15:P42,"○")</f>
        <v>0</v>
      </c>
    </row>
    <row r="46" spans="5:16" ht="15" customHeight="1" thickBot="1">
      <c r="E46" s="26"/>
      <c r="F46" s="26"/>
      <c r="G46" s="26"/>
      <c r="H46" s="206" t="s">
        <v>23</v>
      </c>
      <c r="I46" s="207"/>
      <c r="J46" s="92">
        <f>SUM(J43:J45)</f>
        <v>0</v>
      </c>
      <c r="K46" s="93">
        <f>SUM(K43:K45)</f>
        <v>0</v>
      </c>
      <c r="L46" s="94">
        <f>SUM(L43:L45)</f>
        <v>0</v>
      </c>
      <c r="M46" s="95">
        <f>SUM(M43:M45)</f>
        <v>0</v>
      </c>
      <c r="N46" s="58"/>
      <c r="O46" s="58"/>
      <c r="P46" s="98">
        <f>SUM(P43:P45)</f>
        <v>0</v>
      </c>
    </row>
    <row r="47" spans="8:16" ht="15" customHeight="1">
      <c r="H47" s="19"/>
      <c r="I47" s="19"/>
      <c r="J47" s="20"/>
      <c r="K47" s="20"/>
      <c r="L47" s="20"/>
      <c r="M47" s="21"/>
      <c r="N47" s="16"/>
      <c r="O47" s="16"/>
      <c r="P47" s="21"/>
    </row>
    <row r="48" spans="2:16" ht="15" customHeight="1">
      <c r="B48" s="187" t="s">
        <v>24</v>
      </c>
      <c r="C48" s="188"/>
      <c r="D48" s="188"/>
      <c r="E48" s="188"/>
      <c r="F48" s="188"/>
      <c r="G48" s="188"/>
      <c r="H48" s="188"/>
      <c r="I48" s="188"/>
      <c r="J48" s="188"/>
      <c r="K48" s="188"/>
      <c r="L48" s="188"/>
      <c r="M48" s="188"/>
      <c r="N48" s="188"/>
      <c r="O48" s="188"/>
      <c r="P48" s="188"/>
    </row>
    <row r="49" spans="2:12" ht="13.5">
      <c r="B49" s="189"/>
      <c r="C49" s="190"/>
      <c r="D49" s="190"/>
      <c r="E49" s="190"/>
      <c r="F49" s="190"/>
      <c r="G49" s="190"/>
      <c r="H49" s="190"/>
      <c r="I49" s="190"/>
      <c r="J49" s="190"/>
      <c r="K49" s="190"/>
      <c r="L49" s="190"/>
    </row>
    <row r="50" spans="3:9" ht="12.75" customHeight="1">
      <c r="C50" s="1"/>
      <c r="D50" s="1"/>
      <c r="E50" s="1"/>
      <c r="F50" s="1"/>
      <c r="G50" s="1"/>
      <c r="H50" s="1"/>
      <c r="I50" s="1"/>
    </row>
  </sheetData>
  <sheetProtection sheet="1"/>
  <mergeCells count="66">
    <mergeCell ref="F40:I40"/>
    <mergeCell ref="F41:I41"/>
    <mergeCell ref="F42:I42"/>
    <mergeCell ref="F36:I36"/>
    <mergeCell ref="F37:I37"/>
    <mergeCell ref="F38:I38"/>
    <mergeCell ref="F39:I39"/>
    <mergeCell ref="F32:I32"/>
    <mergeCell ref="F33:I33"/>
    <mergeCell ref="F34:I34"/>
    <mergeCell ref="F35:I35"/>
    <mergeCell ref="F28:I28"/>
    <mergeCell ref="F29:I29"/>
    <mergeCell ref="F30:I30"/>
    <mergeCell ref="F31:I31"/>
    <mergeCell ref="F24:I24"/>
    <mergeCell ref="F25:I25"/>
    <mergeCell ref="F26:I26"/>
    <mergeCell ref="F27:I27"/>
    <mergeCell ref="F20:I20"/>
    <mergeCell ref="F21:I21"/>
    <mergeCell ref="F22:I22"/>
    <mergeCell ref="F23:I23"/>
    <mergeCell ref="D30:D37"/>
    <mergeCell ref="D38:D42"/>
    <mergeCell ref="C9:C13"/>
    <mergeCell ref="D24:D29"/>
    <mergeCell ref="D19:D23"/>
    <mergeCell ref="D15:D18"/>
    <mergeCell ref="C15:C42"/>
    <mergeCell ref="B7:C8"/>
    <mergeCell ref="D7:D8"/>
    <mergeCell ref="K7:K8"/>
    <mergeCell ref="J7:J8"/>
    <mergeCell ref="E7:E8"/>
    <mergeCell ref="F7:I8"/>
    <mergeCell ref="B9:B42"/>
    <mergeCell ref="B49:L49"/>
    <mergeCell ref="B48:P48"/>
    <mergeCell ref="P7:P8"/>
    <mergeCell ref="E38:E42"/>
    <mergeCell ref="E15:E18"/>
    <mergeCell ref="E19:E23"/>
    <mergeCell ref="E24:E29"/>
    <mergeCell ref="E30:E37"/>
    <mergeCell ref="L7:L8"/>
    <mergeCell ref="H46:I46"/>
    <mergeCell ref="H43:I43"/>
    <mergeCell ref="N7:N8"/>
    <mergeCell ref="O7:O8"/>
    <mergeCell ref="M7:M8"/>
    <mergeCell ref="F9:I9"/>
    <mergeCell ref="F10:I10"/>
    <mergeCell ref="F11:I11"/>
    <mergeCell ref="F12:I12"/>
    <mergeCell ref="F13:I13"/>
    <mergeCell ref="J5:L5"/>
    <mergeCell ref="M5:P5"/>
    <mergeCell ref="H44:I44"/>
    <mergeCell ref="H45:I45"/>
    <mergeCell ref="F14:I14"/>
    <mergeCell ref="F15:I15"/>
    <mergeCell ref="F16:I16"/>
    <mergeCell ref="F17:I17"/>
    <mergeCell ref="F18:I18"/>
    <mergeCell ref="F19:I19"/>
  </mergeCells>
  <conditionalFormatting sqref="L43:M43 P43">
    <cfRule type="cellIs" priority="1" dxfId="0" operator="notEqual" stopIfTrue="1">
      <formula>$J$43</formula>
    </cfRule>
  </conditionalFormatting>
  <conditionalFormatting sqref="L44:M44 P44">
    <cfRule type="cellIs" priority="2" dxfId="0" operator="notEqual" stopIfTrue="1">
      <formula>$J$44</formula>
    </cfRule>
  </conditionalFormatting>
  <conditionalFormatting sqref="L45:M45 P45">
    <cfRule type="cellIs" priority="3" dxfId="0" operator="notEqual" stopIfTrue="1">
      <formula>$J$45</formula>
    </cfRule>
  </conditionalFormatting>
  <conditionalFormatting sqref="L46:M46 P46">
    <cfRule type="cellIs" priority="4" dxfId="0" operator="notEqual" stopIfTrue="1">
      <formula>$J$46</formula>
    </cfRule>
  </conditionalFormatting>
  <dataValidations count="2">
    <dataValidation type="list" allowBlank="1" showInputMessage="1" showErrorMessage="1" sqref="M40 M38 M33 M26 M21 M16:M17">
      <formula1>"○,●"</formula1>
    </dataValidation>
    <dataValidation type="list" allowBlank="1" showInputMessage="1" showErrorMessage="1" sqref="M41:M42 E9:E13 P9:P42 M9:M15 M18:M20 M22:M25 M27:M32 M34:M37 M39 J15:J42 K9:K42">
      <formula1>"○"</formula1>
    </dataValidation>
  </dataValidations>
  <printOptions/>
  <pageMargins left="0.5905511811023623" right="0.1968503937007874" top="0.7874015748031497" bottom="0" header="0.5118110236220472" footer="0.5118110236220472"/>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U95"/>
  <sheetViews>
    <sheetView showZeros="0" view="pageBreakPreview" zoomScale="75" zoomScaleSheetLayoutView="75" workbookViewId="0" topLeftCell="A1">
      <selection activeCell="N5" sqref="N5:Q5"/>
    </sheetView>
  </sheetViews>
  <sheetFormatPr defaultColWidth="9.00390625" defaultRowHeight="13.5"/>
  <cols>
    <col min="1" max="1" width="3.25390625" style="2" customWidth="1"/>
    <col min="2" max="2" width="4.625" style="2" customWidth="1"/>
    <col min="3" max="3" width="9.625" style="2" customWidth="1"/>
    <col min="4" max="4" width="11.625" style="2" customWidth="1"/>
    <col min="5" max="5" width="7.375" style="2" customWidth="1"/>
    <col min="6" max="10" width="8.875" style="2" customWidth="1"/>
    <col min="11" max="13" width="8.50390625" style="2" customWidth="1"/>
    <col min="14" max="15" width="8.875" style="2" customWidth="1"/>
    <col min="16" max="16" width="19.875" style="2" customWidth="1"/>
    <col min="17" max="17" width="8.875" style="2" customWidth="1"/>
    <col min="18" max="19" width="8.50390625" style="2" hidden="1" customWidth="1"/>
    <col min="20" max="20" width="8.875" style="2" hidden="1" customWidth="1"/>
    <col min="21" max="16384" width="9.00390625" style="2" customWidth="1"/>
  </cols>
  <sheetData>
    <row r="1" spans="2:13" ht="21">
      <c r="B1" s="22"/>
      <c r="C1" s="1"/>
      <c r="D1" s="1"/>
      <c r="E1" s="1"/>
      <c r="F1" s="1"/>
      <c r="G1" s="22"/>
      <c r="H1" s="1"/>
      <c r="I1" s="1"/>
      <c r="M1" s="3"/>
    </row>
    <row r="2" spans="2:13" ht="21.75" customHeight="1">
      <c r="B2" s="5" t="s">
        <v>174</v>
      </c>
      <c r="C2" s="1"/>
      <c r="D2" s="1"/>
      <c r="E2" s="1"/>
      <c r="F2" s="1"/>
      <c r="G2" s="5" t="s">
        <v>25</v>
      </c>
      <c r="H2" s="1"/>
      <c r="I2" s="1"/>
      <c r="M2" s="3"/>
    </row>
    <row r="3" spans="2:13" ht="21.75" customHeight="1">
      <c r="B3" s="5" t="s">
        <v>26</v>
      </c>
      <c r="C3" s="1"/>
      <c r="D3" s="1"/>
      <c r="E3" s="1"/>
      <c r="F3" s="1"/>
      <c r="G3" s="5" t="s">
        <v>27</v>
      </c>
      <c r="H3" s="1"/>
      <c r="I3" s="1"/>
      <c r="M3" s="3"/>
    </row>
    <row r="4" spans="2:21" ht="21.75" customHeight="1">
      <c r="B4" s="6"/>
      <c r="C4" s="1"/>
      <c r="D4" s="1"/>
      <c r="E4" s="1"/>
      <c r="F4" s="1"/>
      <c r="G4" s="1"/>
      <c r="H4" s="1"/>
      <c r="I4" s="1"/>
      <c r="J4" s="1"/>
      <c r="R4" s="23"/>
      <c r="S4" s="23"/>
      <c r="T4" s="23"/>
      <c r="U4" s="1"/>
    </row>
    <row r="5" spans="2:17" ht="21.75" customHeight="1">
      <c r="B5" s="7" t="s">
        <v>151</v>
      </c>
      <c r="C5" s="22"/>
      <c r="D5" s="24"/>
      <c r="E5" s="24"/>
      <c r="F5" s="25"/>
      <c r="G5" s="25"/>
      <c r="H5" s="25"/>
      <c r="I5" s="25"/>
      <c r="J5" s="25"/>
      <c r="K5" s="191" t="s">
        <v>28</v>
      </c>
      <c r="L5" s="191"/>
      <c r="M5" s="191"/>
      <c r="N5" s="247">
        <f>'別添１基礎【畑】'!M5</f>
        <v>0</v>
      </c>
      <c r="O5" s="247"/>
      <c r="P5" s="247"/>
      <c r="Q5" s="247"/>
    </row>
    <row r="6" spans="2:10" ht="15" thickBot="1">
      <c r="B6" s="9"/>
      <c r="D6" s="8"/>
      <c r="E6" s="8"/>
      <c r="F6" s="3"/>
      <c r="G6" s="3"/>
      <c r="H6" s="3"/>
      <c r="I6" s="3"/>
      <c r="J6" s="3"/>
    </row>
    <row r="7" spans="2:17" s="26" customFormat="1" ht="21.75" customHeight="1">
      <c r="B7" s="226" t="s">
        <v>0</v>
      </c>
      <c r="C7" s="227"/>
      <c r="D7" s="230" t="s">
        <v>1</v>
      </c>
      <c r="E7" s="234" t="s">
        <v>2</v>
      </c>
      <c r="F7" s="277" t="s">
        <v>29</v>
      </c>
      <c r="G7" s="278"/>
      <c r="H7" s="278"/>
      <c r="I7" s="278"/>
      <c r="J7" s="227"/>
      <c r="K7" s="232" t="s">
        <v>3</v>
      </c>
      <c r="L7" s="232" t="s">
        <v>4</v>
      </c>
      <c r="M7" s="224" t="s">
        <v>5</v>
      </c>
      <c r="N7" s="269" t="s">
        <v>6</v>
      </c>
      <c r="O7" s="210" t="s">
        <v>7</v>
      </c>
      <c r="P7" s="212" t="s">
        <v>8</v>
      </c>
      <c r="Q7" s="186" t="s">
        <v>9</v>
      </c>
    </row>
    <row r="8" spans="2:17" s="26" customFormat="1" ht="21.75" customHeight="1">
      <c r="B8" s="228"/>
      <c r="C8" s="229"/>
      <c r="D8" s="231"/>
      <c r="E8" s="235"/>
      <c r="F8" s="279"/>
      <c r="G8" s="280"/>
      <c r="H8" s="280"/>
      <c r="I8" s="280"/>
      <c r="J8" s="229"/>
      <c r="K8" s="233"/>
      <c r="L8" s="233"/>
      <c r="M8" s="225"/>
      <c r="N8" s="270"/>
      <c r="O8" s="211"/>
      <c r="P8" s="213"/>
      <c r="Q8" s="219"/>
    </row>
    <row r="9" spans="2:17" ht="13.5" customHeight="1">
      <c r="B9" s="260" t="s">
        <v>30</v>
      </c>
      <c r="C9" s="240" t="s">
        <v>31</v>
      </c>
      <c r="D9" s="240" t="s">
        <v>12</v>
      </c>
      <c r="E9" s="220">
        <f>'別添１基礎【畑】'!E9</f>
        <v>0</v>
      </c>
      <c r="F9" s="248" t="s">
        <v>77</v>
      </c>
      <c r="G9" s="249"/>
      <c r="H9" s="249"/>
      <c r="I9" s="249"/>
      <c r="J9" s="250"/>
      <c r="K9" s="168">
        <f>E9</f>
        <v>0</v>
      </c>
      <c r="L9" s="140"/>
      <c r="M9" s="169">
        <f>K9</f>
        <v>0</v>
      </c>
      <c r="N9" s="139"/>
      <c r="O9" s="140"/>
      <c r="P9" s="179"/>
      <c r="Q9" s="136"/>
    </row>
    <row r="10" spans="2:17" ht="13.5" customHeight="1">
      <c r="B10" s="261"/>
      <c r="C10" s="241"/>
      <c r="D10" s="242"/>
      <c r="E10" s="223"/>
      <c r="F10" s="248" t="s">
        <v>78</v>
      </c>
      <c r="G10" s="249"/>
      <c r="H10" s="249"/>
      <c r="I10" s="249"/>
      <c r="J10" s="250"/>
      <c r="K10" s="168">
        <f>E9</f>
        <v>0</v>
      </c>
      <c r="L10" s="140"/>
      <c r="M10" s="169">
        <f aca="true" t="shared" si="0" ref="M10:M19">K10</f>
        <v>0</v>
      </c>
      <c r="N10" s="139"/>
      <c r="O10" s="140"/>
      <c r="P10" s="179"/>
      <c r="Q10" s="136"/>
    </row>
    <row r="11" spans="2:17" ht="13.5" customHeight="1">
      <c r="B11" s="261"/>
      <c r="C11" s="241"/>
      <c r="D11" s="240" t="s">
        <v>13</v>
      </c>
      <c r="E11" s="220">
        <f>'別添１基礎【畑】'!E10</f>
        <v>0</v>
      </c>
      <c r="F11" s="248" t="s">
        <v>77</v>
      </c>
      <c r="G11" s="249"/>
      <c r="H11" s="249"/>
      <c r="I11" s="249"/>
      <c r="J11" s="250"/>
      <c r="K11" s="168">
        <f>E11</f>
        <v>0</v>
      </c>
      <c r="L11" s="140"/>
      <c r="M11" s="169">
        <f t="shared" si="0"/>
        <v>0</v>
      </c>
      <c r="N11" s="139"/>
      <c r="O11" s="140"/>
      <c r="P11" s="179"/>
      <c r="Q11" s="136"/>
    </row>
    <row r="12" spans="2:17" ht="13.5" customHeight="1">
      <c r="B12" s="261"/>
      <c r="C12" s="241"/>
      <c r="D12" s="242"/>
      <c r="E12" s="223"/>
      <c r="F12" s="248" t="s">
        <v>78</v>
      </c>
      <c r="G12" s="249"/>
      <c r="H12" s="249"/>
      <c r="I12" s="249"/>
      <c r="J12" s="250"/>
      <c r="K12" s="168">
        <f>E11</f>
        <v>0</v>
      </c>
      <c r="L12" s="140"/>
      <c r="M12" s="169">
        <f t="shared" si="0"/>
        <v>0</v>
      </c>
      <c r="N12" s="139"/>
      <c r="O12" s="140"/>
      <c r="P12" s="179"/>
      <c r="Q12" s="136"/>
    </row>
    <row r="13" spans="2:17" ht="13.5" customHeight="1">
      <c r="B13" s="261"/>
      <c r="C13" s="241"/>
      <c r="D13" s="240" t="s">
        <v>14</v>
      </c>
      <c r="E13" s="220">
        <f>'別添１基礎【畑】'!E11</f>
        <v>0</v>
      </c>
      <c r="F13" s="248" t="s">
        <v>77</v>
      </c>
      <c r="G13" s="249"/>
      <c r="H13" s="249"/>
      <c r="I13" s="249"/>
      <c r="J13" s="250"/>
      <c r="K13" s="168">
        <f>E13</f>
        <v>0</v>
      </c>
      <c r="L13" s="146"/>
      <c r="M13" s="169">
        <f t="shared" si="0"/>
        <v>0</v>
      </c>
      <c r="N13" s="148"/>
      <c r="O13" s="146"/>
      <c r="P13" s="180"/>
      <c r="Q13" s="156"/>
    </row>
    <row r="14" spans="2:17" ht="13.5" customHeight="1">
      <c r="B14" s="261"/>
      <c r="C14" s="241"/>
      <c r="D14" s="242"/>
      <c r="E14" s="223"/>
      <c r="F14" s="248" t="s">
        <v>78</v>
      </c>
      <c r="G14" s="249"/>
      <c r="H14" s="249"/>
      <c r="I14" s="249"/>
      <c r="J14" s="250"/>
      <c r="K14" s="168">
        <f>E13</f>
        <v>0</v>
      </c>
      <c r="L14" s="146"/>
      <c r="M14" s="169">
        <f t="shared" si="0"/>
        <v>0</v>
      </c>
      <c r="N14" s="148"/>
      <c r="O14" s="146"/>
      <c r="P14" s="180"/>
      <c r="Q14" s="156"/>
    </row>
    <row r="15" spans="2:17" ht="13.5" customHeight="1">
      <c r="B15" s="261"/>
      <c r="C15" s="241"/>
      <c r="D15" s="240" t="s">
        <v>15</v>
      </c>
      <c r="E15" s="220">
        <f>'別添１基礎【畑】'!E12</f>
        <v>0</v>
      </c>
      <c r="F15" s="248" t="s">
        <v>77</v>
      </c>
      <c r="G15" s="249"/>
      <c r="H15" s="249"/>
      <c r="I15" s="249"/>
      <c r="J15" s="250"/>
      <c r="K15" s="168">
        <f>E15</f>
        <v>0</v>
      </c>
      <c r="L15" s="146"/>
      <c r="M15" s="169">
        <f t="shared" si="0"/>
        <v>0</v>
      </c>
      <c r="N15" s="148"/>
      <c r="O15" s="146"/>
      <c r="P15" s="180"/>
      <c r="Q15" s="156"/>
    </row>
    <row r="16" spans="2:17" ht="13.5" customHeight="1">
      <c r="B16" s="261"/>
      <c r="C16" s="241"/>
      <c r="D16" s="242"/>
      <c r="E16" s="223"/>
      <c r="F16" s="248" t="s">
        <v>78</v>
      </c>
      <c r="G16" s="249"/>
      <c r="H16" s="249"/>
      <c r="I16" s="249"/>
      <c r="J16" s="250"/>
      <c r="K16" s="168">
        <f>E15</f>
        <v>0</v>
      </c>
      <c r="L16" s="140"/>
      <c r="M16" s="169">
        <f t="shared" si="0"/>
        <v>0</v>
      </c>
      <c r="N16" s="139"/>
      <c r="O16" s="140"/>
      <c r="P16" s="179"/>
      <c r="Q16" s="136"/>
    </row>
    <row r="17" spans="2:17" ht="13.5" customHeight="1">
      <c r="B17" s="261"/>
      <c r="C17" s="241"/>
      <c r="D17" s="240" t="s">
        <v>32</v>
      </c>
      <c r="E17" s="220">
        <f>'別添１基礎【畑】'!E13</f>
        <v>0</v>
      </c>
      <c r="F17" s="248" t="s">
        <v>77</v>
      </c>
      <c r="G17" s="249"/>
      <c r="H17" s="249"/>
      <c r="I17" s="249"/>
      <c r="J17" s="250"/>
      <c r="K17" s="168">
        <f>E17</f>
        <v>0</v>
      </c>
      <c r="L17" s="140"/>
      <c r="M17" s="169">
        <f t="shared" si="0"/>
        <v>0</v>
      </c>
      <c r="N17" s="139"/>
      <c r="O17" s="140"/>
      <c r="P17" s="179"/>
      <c r="Q17" s="136"/>
    </row>
    <row r="18" spans="2:17" ht="13.5" customHeight="1">
      <c r="B18" s="261"/>
      <c r="C18" s="242"/>
      <c r="D18" s="242"/>
      <c r="E18" s="223"/>
      <c r="F18" s="248" t="s">
        <v>78</v>
      </c>
      <c r="G18" s="249"/>
      <c r="H18" s="249"/>
      <c r="I18" s="249"/>
      <c r="J18" s="250"/>
      <c r="K18" s="168">
        <f>E17</f>
        <v>0</v>
      </c>
      <c r="L18" s="140"/>
      <c r="M18" s="169">
        <f t="shared" si="0"/>
        <v>0</v>
      </c>
      <c r="N18" s="139"/>
      <c r="O18" s="140"/>
      <c r="P18" s="179"/>
      <c r="Q18" s="136"/>
    </row>
    <row r="19" spans="2:17" ht="13.5" customHeight="1">
      <c r="B19" s="261"/>
      <c r="C19" s="12" t="s">
        <v>17</v>
      </c>
      <c r="D19" s="12" t="s">
        <v>18</v>
      </c>
      <c r="E19" s="145">
        <f>'別添１基礎【畑】'!E14</f>
        <v>0</v>
      </c>
      <c r="F19" s="248" t="s">
        <v>79</v>
      </c>
      <c r="G19" s="249"/>
      <c r="H19" s="249"/>
      <c r="I19" s="249"/>
      <c r="J19" s="250"/>
      <c r="K19" s="168">
        <f>E19</f>
        <v>0</v>
      </c>
      <c r="L19" s="146"/>
      <c r="M19" s="169">
        <f t="shared" si="0"/>
        <v>0</v>
      </c>
      <c r="N19" s="148"/>
      <c r="O19" s="146"/>
      <c r="P19" s="180"/>
      <c r="Q19" s="156"/>
    </row>
    <row r="20" spans="2:20" ht="13.5" customHeight="1">
      <c r="B20" s="261"/>
      <c r="C20" s="257" t="s">
        <v>19</v>
      </c>
      <c r="D20" s="240" t="s">
        <v>12</v>
      </c>
      <c r="E20" s="220">
        <f>E9</f>
        <v>0</v>
      </c>
      <c r="F20" s="263" t="s">
        <v>80</v>
      </c>
      <c r="G20" s="264"/>
      <c r="H20" s="264"/>
      <c r="I20" s="264"/>
      <c r="J20" s="265"/>
      <c r="K20" s="146"/>
      <c r="L20" s="140"/>
      <c r="M20" s="147"/>
      <c r="N20" s="139"/>
      <c r="O20" s="140"/>
      <c r="P20" s="179"/>
      <c r="Q20" s="136"/>
      <c r="R20" s="110">
        <f>IF(AND(L20="○",M20="○"),1,0)</f>
        <v>0</v>
      </c>
      <c r="S20" s="2">
        <f>IF(OR(AND(L20="○",N20="○"),AND(L20="○",N20="●")),1,0)</f>
        <v>0</v>
      </c>
      <c r="T20" s="110">
        <f>IF(AND(L20="○",Q20="○"),1,0)</f>
        <v>0</v>
      </c>
    </row>
    <row r="21" spans="2:20" ht="13.5" customHeight="1">
      <c r="B21" s="261"/>
      <c r="C21" s="258"/>
      <c r="D21" s="241"/>
      <c r="E21" s="221"/>
      <c r="F21" s="263" t="s">
        <v>81</v>
      </c>
      <c r="G21" s="264"/>
      <c r="H21" s="264"/>
      <c r="I21" s="264"/>
      <c r="J21" s="265"/>
      <c r="K21" s="146"/>
      <c r="L21" s="140"/>
      <c r="M21" s="147"/>
      <c r="N21" s="139"/>
      <c r="O21" s="140"/>
      <c r="P21" s="179"/>
      <c r="Q21" s="136"/>
      <c r="R21" s="110">
        <f aca="true" t="shared" si="1" ref="R21:R84">IF(AND(L21="○",M21="○"),1,0)</f>
        <v>0</v>
      </c>
      <c r="S21" s="2">
        <f aca="true" t="shared" si="2" ref="S21:S84">IF(OR(AND(L21="○",N21="○"),AND(L21="○",N21="●")),1,0)</f>
        <v>0</v>
      </c>
      <c r="T21" s="110">
        <f aca="true" t="shared" si="3" ref="T21:T84">IF(AND(L21="○",Q21="○"),1,0)</f>
        <v>0</v>
      </c>
    </row>
    <row r="22" spans="2:20" ht="13.5" customHeight="1">
      <c r="B22" s="261"/>
      <c r="C22" s="258"/>
      <c r="D22" s="241"/>
      <c r="E22" s="221"/>
      <c r="F22" s="263" t="s">
        <v>82</v>
      </c>
      <c r="G22" s="264"/>
      <c r="H22" s="264"/>
      <c r="I22" s="264"/>
      <c r="J22" s="265"/>
      <c r="K22" s="146"/>
      <c r="L22" s="140"/>
      <c r="M22" s="147"/>
      <c r="N22" s="139"/>
      <c r="O22" s="140"/>
      <c r="P22" s="179"/>
      <c r="Q22" s="136"/>
      <c r="R22" s="110">
        <f t="shared" si="1"/>
        <v>0</v>
      </c>
      <c r="S22" s="2">
        <f t="shared" si="2"/>
        <v>0</v>
      </c>
      <c r="T22" s="110">
        <f t="shared" si="3"/>
        <v>0</v>
      </c>
    </row>
    <row r="23" spans="2:20" ht="13.5" customHeight="1">
      <c r="B23" s="261"/>
      <c r="C23" s="258"/>
      <c r="D23" s="241"/>
      <c r="E23" s="221"/>
      <c r="F23" s="248" t="s">
        <v>83</v>
      </c>
      <c r="G23" s="249"/>
      <c r="H23" s="249"/>
      <c r="I23" s="249"/>
      <c r="J23" s="250"/>
      <c r="K23" s="146"/>
      <c r="L23" s="140"/>
      <c r="M23" s="147"/>
      <c r="N23" s="139"/>
      <c r="O23" s="140"/>
      <c r="P23" s="179"/>
      <c r="Q23" s="136"/>
      <c r="R23" s="110">
        <f t="shared" si="1"/>
        <v>0</v>
      </c>
      <c r="S23" s="2">
        <f t="shared" si="2"/>
        <v>0</v>
      </c>
      <c r="T23" s="110">
        <f t="shared" si="3"/>
        <v>0</v>
      </c>
    </row>
    <row r="24" spans="2:20" ht="13.5" customHeight="1">
      <c r="B24" s="261"/>
      <c r="C24" s="258"/>
      <c r="D24" s="241"/>
      <c r="E24" s="221"/>
      <c r="F24" s="248" t="s">
        <v>84</v>
      </c>
      <c r="G24" s="249"/>
      <c r="H24" s="249"/>
      <c r="I24" s="249"/>
      <c r="J24" s="250"/>
      <c r="K24" s="146"/>
      <c r="L24" s="140"/>
      <c r="M24" s="147"/>
      <c r="N24" s="139"/>
      <c r="O24" s="140"/>
      <c r="P24" s="179"/>
      <c r="Q24" s="136"/>
      <c r="R24" s="110">
        <f t="shared" si="1"/>
        <v>0</v>
      </c>
      <c r="S24" s="2">
        <f t="shared" si="2"/>
        <v>0</v>
      </c>
      <c r="T24" s="110">
        <f t="shared" si="3"/>
        <v>0</v>
      </c>
    </row>
    <row r="25" spans="2:20" ht="13.5" customHeight="1">
      <c r="B25" s="261"/>
      <c r="C25" s="258"/>
      <c r="D25" s="241"/>
      <c r="E25" s="221"/>
      <c r="F25" s="248" t="s">
        <v>85</v>
      </c>
      <c r="G25" s="249"/>
      <c r="H25" s="249"/>
      <c r="I25" s="249"/>
      <c r="J25" s="250"/>
      <c r="K25" s="146"/>
      <c r="L25" s="140"/>
      <c r="M25" s="147"/>
      <c r="N25" s="139"/>
      <c r="O25" s="140"/>
      <c r="P25" s="179"/>
      <c r="Q25" s="136"/>
      <c r="R25" s="110">
        <f t="shared" si="1"/>
        <v>0</v>
      </c>
      <c r="S25" s="2">
        <f t="shared" si="2"/>
        <v>0</v>
      </c>
      <c r="T25" s="110">
        <f t="shared" si="3"/>
        <v>0</v>
      </c>
    </row>
    <row r="26" spans="2:20" ht="13.5" customHeight="1">
      <c r="B26" s="261"/>
      <c r="C26" s="258"/>
      <c r="D26" s="241"/>
      <c r="E26" s="221"/>
      <c r="F26" s="248" t="s">
        <v>86</v>
      </c>
      <c r="G26" s="249"/>
      <c r="H26" s="249"/>
      <c r="I26" s="249"/>
      <c r="J26" s="250"/>
      <c r="K26" s="146"/>
      <c r="L26" s="140"/>
      <c r="M26" s="147"/>
      <c r="N26" s="139"/>
      <c r="O26" s="140"/>
      <c r="P26" s="179"/>
      <c r="Q26" s="136"/>
      <c r="R26" s="110">
        <f t="shared" si="1"/>
        <v>0</v>
      </c>
      <c r="S26" s="2">
        <f t="shared" si="2"/>
        <v>0</v>
      </c>
      <c r="T26" s="110">
        <f t="shared" si="3"/>
        <v>0</v>
      </c>
    </row>
    <row r="27" spans="2:20" ht="13.5" customHeight="1">
      <c r="B27" s="261"/>
      <c r="C27" s="258"/>
      <c r="D27" s="241"/>
      <c r="E27" s="221"/>
      <c r="F27" s="248" t="s">
        <v>87</v>
      </c>
      <c r="G27" s="249"/>
      <c r="H27" s="249"/>
      <c r="I27" s="249"/>
      <c r="J27" s="250"/>
      <c r="K27" s="146"/>
      <c r="L27" s="140"/>
      <c r="M27" s="147"/>
      <c r="N27" s="139"/>
      <c r="O27" s="140"/>
      <c r="P27" s="179"/>
      <c r="Q27" s="136"/>
      <c r="R27" s="110">
        <f t="shared" si="1"/>
        <v>0</v>
      </c>
      <c r="S27" s="2">
        <f t="shared" si="2"/>
        <v>0</v>
      </c>
      <c r="T27" s="110">
        <f t="shared" si="3"/>
        <v>0</v>
      </c>
    </row>
    <row r="28" spans="2:20" ht="13.5" customHeight="1">
      <c r="B28" s="261"/>
      <c r="C28" s="258"/>
      <c r="D28" s="241"/>
      <c r="E28" s="221"/>
      <c r="F28" s="248" t="s">
        <v>88</v>
      </c>
      <c r="G28" s="249"/>
      <c r="H28" s="249"/>
      <c r="I28" s="249"/>
      <c r="J28" s="250"/>
      <c r="K28" s="146"/>
      <c r="L28" s="140"/>
      <c r="M28" s="147"/>
      <c r="N28" s="139"/>
      <c r="O28" s="140"/>
      <c r="P28" s="179"/>
      <c r="Q28" s="136"/>
      <c r="R28" s="110">
        <f t="shared" si="1"/>
        <v>0</v>
      </c>
      <c r="S28" s="2">
        <f t="shared" si="2"/>
        <v>0</v>
      </c>
      <c r="T28" s="110">
        <f t="shared" si="3"/>
        <v>0</v>
      </c>
    </row>
    <row r="29" spans="2:20" ht="13.5" customHeight="1">
      <c r="B29" s="261"/>
      <c r="C29" s="258"/>
      <c r="D29" s="241"/>
      <c r="E29" s="221"/>
      <c r="F29" s="248"/>
      <c r="G29" s="249"/>
      <c r="H29" s="249"/>
      <c r="I29" s="249"/>
      <c r="J29" s="250"/>
      <c r="K29" s="146"/>
      <c r="L29" s="140"/>
      <c r="M29" s="147"/>
      <c r="N29" s="139"/>
      <c r="O29" s="140"/>
      <c r="P29" s="179"/>
      <c r="Q29" s="136"/>
      <c r="R29" s="110">
        <f t="shared" si="1"/>
        <v>0</v>
      </c>
      <c r="S29" s="2">
        <f t="shared" si="2"/>
        <v>0</v>
      </c>
      <c r="T29" s="110">
        <f t="shared" si="3"/>
        <v>0</v>
      </c>
    </row>
    <row r="30" spans="2:20" ht="13.5" customHeight="1">
      <c r="B30" s="261"/>
      <c r="C30" s="258"/>
      <c r="D30" s="241"/>
      <c r="E30" s="221"/>
      <c r="F30" s="254"/>
      <c r="G30" s="255"/>
      <c r="H30" s="255"/>
      <c r="I30" s="255"/>
      <c r="J30" s="256"/>
      <c r="K30" s="146"/>
      <c r="L30" s="140"/>
      <c r="M30" s="147"/>
      <c r="N30" s="139"/>
      <c r="O30" s="140"/>
      <c r="P30" s="179"/>
      <c r="Q30" s="136"/>
      <c r="R30" s="110">
        <f t="shared" si="1"/>
        <v>0</v>
      </c>
      <c r="S30" s="2">
        <f t="shared" si="2"/>
        <v>0</v>
      </c>
      <c r="T30" s="110">
        <f t="shared" si="3"/>
        <v>0</v>
      </c>
    </row>
    <row r="31" spans="2:20" ht="13.5" customHeight="1">
      <c r="B31" s="261"/>
      <c r="C31" s="258"/>
      <c r="D31" s="242"/>
      <c r="E31" s="223"/>
      <c r="F31" s="254"/>
      <c r="G31" s="255"/>
      <c r="H31" s="255"/>
      <c r="I31" s="255"/>
      <c r="J31" s="256"/>
      <c r="K31" s="146"/>
      <c r="L31" s="146"/>
      <c r="M31" s="147"/>
      <c r="N31" s="148"/>
      <c r="O31" s="146"/>
      <c r="P31" s="180"/>
      <c r="Q31" s="156"/>
      <c r="R31" s="110">
        <f t="shared" si="1"/>
        <v>0</v>
      </c>
      <c r="S31" s="2">
        <f t="shared" si="2"/>
        <v>0</v>
      </c>
      <c r="T31" s="110">
        <f t="shared" si="3"/>
        <v>0</v>
      </c>
    </row>
    <row r="32" spans="2:20" ht="13.5" customHeight="1">
      <c r="B32" s="261"/>
      <c r="C32" s="258"/>
      <c r="D32" s="240" t="s">
        <v>13</v>
      </c>
      <c r="E32" s="220">
        <f>E11</f>
        <v>0</v>
      </c>
      <c r="F32" s="263" t="s">
        <v>89</v>
      </c>
      <c r="G32" s="264"/>
      <c r="H32" s="264"/>
      <c r="I32" s="264"/>
      <c r="J32" s="265"/>
      <c r="K32" s="146"/>
      <c r="L32" s="146"/>
      <c r="M32" s="147"/>
      <c r="N32" s="148"/>
      <c r="O32" s="146"/>
      <c r="P32" s="180"/>
      <c r="Q32" s="156"/>
      <c r="R32" s="110">
        <f t="shared" si="1"/>
        <v>0</v>
      </c>
      <c r="S32" s="2">
        <f t="shared" si="2"/>
        <v>0</v>
      </c>
      <c r="T32" s="110">
        <f t="shared" si="3"/>
        <v>0</v>
      </c>
    </row>
    <row r="33" spans="2:20" ht="13.5" customHeight="1">
      <c r="B33" s="261"/>
      <c r="C33" s="258"/>
      <c r="D33" s="241"/>
      <c r="E33" s="221"/>
      <c r="F33" s="263" t="s">
        <v>90</v>
      </c>
      <c r="G33" s="264"/>
      <c r="H33" s="264"/>
      <c r="I33" s="264"/>
      <c r="J33" s="265"/>
      <c r="K33" s="146"/>
      <c r="L33" s="146"/>
      <c r="M33" s="147"/>
      <c r="N33" s="148"/>
      <c r="O33" s="146"/>
      <c r="P33" s="180"/>
      <c r="Q33" s="156"/>
      <c r="R33" s="110">
        <f t="shared" si="1"/>
        <v>0</v>
      </c>
      <c r="S33" s="2">
        <f t="shared" si="2"/>
        <v>0</v>
      </c>
      <c r="T33" s="110">
        <f t="shared" si="3"/>
        <v>0</v>
      </c>
    </row>
    <row r="34" spans="2:20" ht="13.5" customHeight="1">
      <c r="B34" s="261"/>
      <c r="C34" s="258"/>
      <c r="D34" s="241"/>
      <c r="E34" s="221"/>
      <c r="F34" s="263" t="s">
        <v>91</v>
      </c>
      <c r="G34" s="264"/>
      <c r="H34" s="264"/>
      <c r="I34" s="264"/>
      <c r="J34" s="265"/>
      <c r="K34" s="146"/>
      <c r="L34" s="146"/>
      <c r="M34" s="147"/>
      <c r="N34" s="148"/>
      <c r="O34" s="146"/>
      <c r="P34" s="180"/>
      <c r="Q34" s="156"/>
      <c r="R34" s="110">
        <f t="shared" si="1"/>
        <v>0</v>
      </c>
      <c r="S34" s="2">
        <f t="shared" si="2"/>
        <v>0</v>
      </c>
      <c r="T34" s="110">
        <f t="shared" si="3"/>
        <v>0</v>
      </c>
    </row>
    <row r="35" spans="2:20" ht="13.5" customHeight="1">
      <c r="B35" s="261"/>
      <c r="C35" s="258"/>
      <c r="D35" s="241"/>
      <c r="E35" s="221"/>
      <c r="F35" s="263" t="s">
        <v>92</v>
      </c>
      <c r="G35" s="264"/>
      <c r="H35" s="264"/>
      <c r="I35" s="264"/>
      <c r="J35" s="265"/>
      <c r="K35" s="146"/>
      <c r="L35" s="146"/>
      <c r="M35" s="147"/>
      <c r="N35" s="148"/>
      <c r="O35" s="146"/>
      <c r="P35" s="180"/>
      <c r="Q35" s="156"/>
      <c r="R35" s="110">
        <f t="shared" si="1"/>
        <v>0</v>
      </c>
      <c r="S35" s="2">
        <f t="shared" si="2"/>
        <v>0</v>
      </c>
      <c r="T35" s="110">
        <f t="shared" si="3"/>
        <v>0</v>
      </c>
    </row>
    <row r="36" spans="2:20" ht="13.5" customHeight="1">
      <c r="B36" s="261"/>
      <c r="C36" s="258"/>
      <c r="D36" s="241"/>
      <c r="E36" s="221"/>
      <c r="F36" s="263" t="s">
        <v>93</v>
      </c>
      <c r="G36" s="264"/>
      <c r="H36" s="264"/>
      <c r="I36" s="264"/>
      <c r="J36" s="265"/>
      <c r="K36" s="146"/>
      <c r="L36" s="146"/>
      <c r="M36" s="147"/>
      <c r="N36" s="148"/>
      <c r="O36" s="146"/>
      <c r="P36" s="180"/>
      <c r="Q36" s="156"/>
      <c r="R36" s="110">
        <f t="shared" si="1"/>
        <v>0</v>
      </c>
      <c r="S36" s="2">
        <f t="shared" si="2"/>
        <v>0</v>
      </c>
      <c r="T36" s="110">
        <f t="shared" si="3"/>
        <v>0</v>
      </c>
    </row>
    <row r="37" spans="2:20" ht="13.5" customHeight="1">
      <c r="B37" s="261"/>
      <c r="C37" s="258"/>
      <c r="D37" s="241"/>
      <c r="E37" s="221"/>
      <c r="F37" s="263" t="s">
        <v>94</v>
      </c>
      <c r="G37" s="264"/>
      <c r="H37" s="264"/>
      <c r="I37" s="264"/>
      <c r="J37" s="265"/>
      <c r="K37" s="146"/>
      <c r="L37" s="140"/>
      <c r="M37" s="147"/>
      <c r="N37" s="139"/>
      <c r="O37" s="140"/>
      <c r="P37" s="179"/>
      <c r="Q37" s="136"/>
      <c r="R37" s="110">
        <f t="shared" si="1"/>
        <v>0</v>
      </c>
      <c r="S37" s="2">
        <f t="shared" si="2"/>
        <v>0</v>
      </c>
      <c r="T37" s="110">
        <f t="shared" si="3"/>
        <v>0</v>
      </c>
    </row>
    <row r="38" spans="2:20" ht="13.5" customHeight="1">
      <c r="B38" s="261"/>
      <c r="C38" s="258"/>
      <c r="D38" s="241"/>
      <c r="E38" s="221"/>
      <c r="F38" s="263" t="s">
        <v>95</v>
      </c>
      <c r="G38" s="264"/>
      <c r="H38" s="264"/>
      <c r="I38" s="264"/>
      <c r="J38" s="265"/>
      <c r="K38" s="146"/>
      <c r="L38" s="140"/>
      <c r="M38" s="147"/>
      <c r="N38" s="139"/>
      <c r="O38" s="140"/>
      <c r="P38" s="179"/>
      <c r="Q38" s="136"/>
      <c r="R38" s="110">
        <f t="shared" si="1"/>
        <v>0</v>
      </c>
      <c r="S38" s="2">
        <f t="shared" si="2"/>
        <v>0</v>
      </c>
      <c r="T38" s="110">
        <f t="shared" si="3"/>
        <v>0</v>
      </c>
    </row>
    <row r="39" spans="2:20" ht="13.5" customHeight="1">
      <c r="B39" s="261"/>
      <c r="C39" s="258"/>
      <c r="D39" s="241"/>
      <c r="E39" s="221"/>
      <c r="F39" s="263" t="s">
        <v>96</v>
      </c>
      <c r="G39" s="264"/>
      <c r="H39" s="264"/>
      <c r="I39" s="264"/>
      <c r="J39" s="265"/>
      <c r="K39" s="146"/>
      <c r="L39" s="140"/>
      <c r="M39" s="147"/>
      <c r="N39" s="139"/>
      <c r="O39" s="140"/>
      <c r="P39" s="179"/>
      <c r="Q39" s="136"/>
      <c r="R39" s="110">
        <f t="shared" si="1"/>
        <v>0</v>
      </c>
      <c r="S39" s="2">
        <f t="shared" si="2"/>
        <v>0</v>
      </c>
      <c r="T39" s="110">
        <f t="shared" si="3"/>
        <v>0</v>
      </c>
    </row>
    <row r="40" spans="2:20" ht="13.5" customHeight="1">
      <c r="B40" s="261"/>
      <c r="C40" s="258"/>
      <c r="D40" s="241"/>
      <c r="E40" s="221"/>
      <c r="F40" s="263" t="s">
        <v>97</v>
      </c>
      <c r="G40" s="264"/>
      <c r="H40" s="264"/>
      <c r="I40" s="264"/>
      <c r="J40" s="265"/>
      <c r="K40" s="146"/>
      <c r="L40" s="140"/>
      <c r="M40" s="147"/>
      <c r="N40" s="139"/>
      <c r="O40" s="140"/>
      <c r="P40" s="179"/>
      <c r="Q40" s="136"/>
      <c r="R40" s="110">
        <f t="shared" si="1"/>
        <v>0</v>
      </c>
      <c r="S40" s="2">
        <f t="shared" si="2"/>
        <v>0</v>
      </c>
      <c r="T40" s="110">
        <f t="shared" si="3"/>
        <v>0</v>
      </c>
    </row>
    <row r="41" spans="2:20" ht="13.5" customHeight="1">
      <c r="B41" s="261"/>
      <c r="C41" s="258"/>
      <c r="D41" s="241"/>
      <c r="E41" s="221"/>
      <c r="F41" s="248" t="s">
        <v>98</v>
      </c>
      <c r="G41" s="249"/>
      <c r="H41" s="249"/>
      <c r="I41" s="249"/>
      <c r="J41" s="250"/>
      <c r="K41" s="146"/>
      <c r="L41" s="140"/>
      <c r="M41" s="147"/>
      <c r="N41" s="139"/>
      <c r="O41" s="140"/>
      <c r="P41" s="179"/>
      <c r="Q41" s="136"/>
      <c r="R41" s="110">
        <f t="shared" si="1"/>
        <v>0</v>
      </c>
      <c r="S41" s="2">
        <f t="shared" si="2"/>
        <v>0</v>
      </c>
      <c r="T41" s="110">
        <f t="shared" si="3"/>
        <v>0</v>
      </c>
    </row>
    <row r="42" spans="2:20" ht="13.5" customHeight="1">
      <c r="B42" s="261"/>
      <c r="C42" s="258"/>
      <c r="D42" s="241"/>
      <c r="E42" s="221"/>
      <c r="F42" s="248" t="s">
        <v>99</v>
      </c>
      <c r="G42" s="249"/>
      <c r="H42" s="249"/>
      <c r="I42" s="249"/>
      <c r="J42" s="250"/>
      <c r="K42" s="146"/>
      <c r="L42" s="140"/>
      <c r="M42" s="147"/>
      <c r="N42" s="139"/>
      <c r="O42" s="150"/>
      <c r="P42" s="181"/>
      <c r="Q42" s="136"/>
      <c r="R42" s="110">
        <f t="shared" si="1"/>
        <v>0</v>
      </c>
      <c r="S42" s="2">
        <f t="shared" si="2"/>
        <v>0</v>
      </c>
      <c r="T42" s="110">
        <f t="shared" si="3"/>
        <v>0</v>
      </c>
    </row>
    <row r="43" spans="2:20" ht="13.5" customHeight="1">
      <c r="B43" s="261"/>
      <c r="C43" s="258"/>
      <c r="D43" s="241"/>
      <c r="E43" s="221"/>
      <c r="F43" s="248" t="s">
        <v>85</v>
      </c>
      <c r="G43" s="249"/>
      <c r="H43" s="249"/>
      <c r="I43" s="249"/>
      <c r="J43" s="250"/>
      <c r="K43" s="146"/>
      <c r="L43" s="140"/>
      <c r="M43" s="147"/>
      <c r="N43" s="139"/>
      <c r="O43" s="140"/>
      <c r="P43" s="179"/>
      <c r="Q43" s="136"/>
      <c r="R43" s="110">
        <f t="shared" si="1"/>
        <v>0</v>
      </c>
      <c r="S43" s="2">
        <f t="shared" si="2"/>
        <v>0</v>
      </c>
      <c r="T43" s="110">
        <f t="shared" si="3"/>
        <v>0</v>
      </c>
    </row>
    <row r="44" spans="2:20" ht="13.5" customHeight="1">
      <c r="B44" s="261"/>
      <c r="C44" s="258"/>
      <c r="D44" s="241"/>
      <c r="E44" s="221"/>
      <c r="F44" s="248" t="s">
        <v>86</v>
      </c>
      <c r="G44" s="249"/>
      <c r="H44" s="249"/>
      <c r="I44" s="249"/>
      <c r="J44" s="250"/>
      <c r="K44" s="146"/>
      <c r="L44" s="140"/>
      <c r="M44" s="147"/>
      <c r="N44" s="139"/>
      <c r="O44" s="140"/>
      <c r="P44" s="179"/>
      <c r="Q44" s="136"/>
      <c r="R44" s="110">
        <f t="shared" si="1"/>
        <v>0</v>
      </c>
      <c r="S44" s="2">
        <f t="shared" si="2"/>
        <v>0</v>
      </c>
      <c r="T44" s="110">
        <f t="shared" si="3"/>
        <v>0</v>
      </c>
    </row>
    <row r="45" spans="2:20" ht="13.5" customHeight="1">
      <c r="B45" s="261"/>
      <c r="C45" s="258"/>
      <c r="D45" s="241"/>
      <c r="E45" s="221"/>
      <c r="F45" s="248" t="s">
        <v>87</v>
      </c>
      <c r="G45" s="249"/>
      <c r="H45" s="249"/>
      <c r="I45" s="249"/>
      <c r="J45" s="250"/>
      <c r="K45" s="146"/>
      <c r="L45" s="140"/>
      <c r="M45" s="147"/>
      <c r="N45" s="139"/>
      <c r="O45" s="140"/>
      <c r="P45" s="179"/>
      <c r="Q45" s="136"/>
      <c r="R45" s="110">
        <f t="shared" si="1"/>
        <v>0</v>
      </c>
      <c r="S45" s="2">
        <f t="shared" si="2"/>
        <v>0</v>
      </c>
      <c r="T45" s="110">
        <f t="shared" si="3"/>
        <v>0</v>
      </c>
    </row>
    <row r="46" spans="2:20" ht="13.5" customHeight="1">
      <c r="B46" s="261"/>
      <c r="C46" s="258"/>
      <c r="D46" s="241"/>
      <c r="E46" s="221"/>
      <c r="F46" s="248" t="s">
        <v>88</v>
      </c>
      <c r="G46" s="249"/>
      <c r="H46" s="249"/>
      <c r="I46" s="249"/>
      <c r="J46" s="250"/>
      <c r="K46" s="146"/>
      <c r="L46" s="140"/>
      <c r="M46" s="147"/>
      <c r="N46" s="139"/>
      <c r="O46" s="140"/>
      <c r="P46" s="179"/>
      <c r="Q46" s="136"/>
      <c r="R46" s="110">
        <f t="shared" si="1"/>
        <v>0</v>
      </c>
      <c r="S46" s="2">
        <f t="shared" si="2"/>
        <v>0</v>
      </c>
      <c r="T46" s="110">
        <f t="shared" si="3"/>
        <v>0</v>
      </c>
    </row>
    <row r="47" spans="2:20" ht="13.5" customHeight="1">
      <c r="B47" s="261"/>
      <c r="C47" s="258"/>
      <c r="D47" s="241"/>
      <c r="E47" s="221"/>
      <c r="F47" s="254"/>
      <c r="G47" s="255"/>
      <c r="H47" s="255"/>
      <c r="I47" s="255"/>
      <c r="J47" s="256"/>
      <c r="K47" s="146"/>
      <c r="L47" s="140"/>
      <c r="M47" s="147"/>
      <c r="N47" s="139"/>
      <c r="O47" s="140"/>
      <c r="P47" s="179"/>
      <c r="Q47" s="136"/>
      <c r="R47" s="110">
        <f t="shared" si="1"/>
        <v>0</v>
      </c>
      <c r="S47" s="2">
        <f t="shared" si="2"/>
        <v>0</v>
      </c>
      <c r="T47" s="110">
        <f t="shared" si="3"/>
        <v>0</v>
      </c>
    </row>
    <row r="48" spans="2:20" ht="13.5" customHeight="1">
      <c r="B48" s="261"/>
      <c r="C48" s="258"/>
      <c r="D48" s="242"/>
      <c r="E48" s="223"/>
      <c r="F48" s="254"/>
      <c r="G48" s="255"/>
      <c r="H48" s="255"/>
      <c r="I48" s="255"/>
      <c r="J48" s="256"/>
      <c r="K48" s="146"/>
      <c r="L48" s="140"/>
      <c r="M48" s="147"/>
      <c r="N48" s="139"/>
      <c r="O48" s="140"/>
      <c r="P48" s="179"/>
      <c r="Q48" s="136"/>
      <c r="R48" s="110">
        <f t="shared" si="1"/>
        <v>0</v>
      </c>
      <c r="S48" s="2">
        <f t="shared" si="2"/>
        <v>0</v>
      </c>
      <c r="T48" s="110">
        <f t="shared" si="3"/>
        <v>0</v>
      </c>
    </row>
    <row r="49" spans="1:20" ht="13.5" customHeight="1">
      <c r="A49" s="1"/>
      <c r="B49" s="261"/>
      <c r="C49" s="258"/>
      <c r="D49" s="240" t="s">
        <v>14</v>
      </c>
      <c r="E49" s="220">
        <f>E13</f>
        <v>0</v>
      </c>
      <c r="F49" s="263" t="s">
        <v>100</v>
      </c>
      <c r="G49" s="264"/>
      <c r="H49" s="264"/>
      <c r="I49" s="264"/>
      <c r="J49" s="265"/>
      <c r="K49" s="146"/>
      <c r="L49" s="140"/>
      <c r="M49" s="147"/>
      <c r="N49" s="141"/>
      <c r="O49" s="140"/>
      <c r="P49" s="179"/>
      <c r="Q49" s="136"/>
      <c r="R49" s="110">
        <f t="shared" si="1"/>
        <v>0</v>
      </c>
      <c r="S49" s="2">
        <f t="shared" si="2"/>
        <v>0</v>
      </c>
      <c r="T49" s="110">
        <f t="shared" si="3"/>
        <v>0</v>
      </c>
    </row>
    <row r="50" spans="1:20" ht="13.5" customHeight="1">
      <c r="A50" s="1"/>
      <c r="B50" s="261"/>
      <c r="C50" s="258"/>
      <c r="D50" s="241"/>
      <c r="E50" s="221"/>
      <c r="F50" s="263" t="s">
        <v>101</v>
      </c>
      <c r="G50" s="264"/>
      <c r="H50" s="264"/>
      <c r="I50" s="264"/>
      <c r="J50" s="265"/>
      <c r="K50" s="146"/>
      <c r="L50" s="140"/>
      <c r="M50" s="147"/>
      <c r="N50" s="139"/>
      <c r="O50" s="140"/>
      <c r="P50" s="179"/>
      <c r="Q50" s="136"/>
      <c r="R50" s="110">
        <f t="shared" si="1"/>
        <v>0</v>
      </c>
      <c r="S50" s="2">
        <f t="shared" si="2"/>
        <v>0</v>
      </c>
      <c r="T50" s="110">
        <f t="shared" si="3"/>
        <v>0</v>
      </c>
    </row>
    <row r="51" spans="1:20" ht="13.5" customHeight="1">
      <c r="A51" s="1"/>
      <c r="B51" s="261"/>
      <c r="C51" s="258"/>
      <c r="D51" s="241"/>
      <c r="E51" s="221"/>
      <c r="F51" s="263" t="s">
        <v>95</v>
      </c>
      <c r="G51" s="264"/>
      <c r="H51" s="264"/>
      <c r="I51" s="264"/>
      <c r="J51" s="265"/>
      <c r="K51" s="146"/>
      <c r="L51" s="140"/>
      <c r="M51" s="147"/>
      <c r="N51" s="139"/>
      <c r="O51" s="140"/>
      <c r="P51" s="179"/>
      <c r="Q51" s="136"/>
      <c r="R51" s="110">
        <f t="shared" si="1"/>
        <v>0</v>
      </c>
      <c r="S51" s="2">
        <f t="shared" si="2"/>
        <v>0</v>
      </c>
      <c r="T51" s="110">
        <f t="shared" si="3"/>
        <v>0</v>
      </c>
    </row>
    <row r="52" spans="1:20" ht="13.5" customHeight="1">
      <c r="A52" s="1"/>
      <c r="B52" s="261"/>
      <c r="C52" s="258"/>
      <c r="D52" s="241"/>
      <c r="E52" s="221"/>
      <c r="F52" s="248" t="s">
        <v>98</v>
      </c>
      <c r="G52" s="249"/>
      <c r="H52" s="249"/>
      <c r="I52" s="249"/>
      <c r="J52" s="250"/>
      <c r="K52" s="146"/>
      <c r="L52" s="140"/>
      <c r="M52" s="147"/>
      <c r="N52" s="139"/>
      <c r="O52" s="140"/>
      <c r="P52" s="179"/>
      <c r="Q52" s="136"/>
      <c r="R52" s="110">
        <f t="shared" si="1"/>
        <v>0</v>
      </c>
      <c r="S52" s="2">
        <f t="shared" si="2"/>
        <v>0</v>
      </c>
      <c r="T52" s="110">
        <f t="shared" si="3"/>
        <v>0</v>
      </c>
    </row>
    <row r="53" spans="1:20" ht="13.5" customHeight="1">
      <c r="A53" s="1"/>
      <c r="B53" s="261"/>
      <c r="C53" s="258"/>
      <c r="D53" s="241"/>
      <c r="E53" s="221"/>
      <c r="F53" s="248" t="s">
        <v>102</v>
      </c>
      <c r="G53" s="249"/>
      <c r="H53" s="249"/>
      <c r="I53" s="249"/>
      <c r="J53" s="250"/>
      <c r="K53" s="146"/>
      <c r="L53" s="140"/>
      <c r="M53" s="147"/>
      <c r="N53" s="139"/>
      <c r="O53" s="140"/>
      <c r="P53" s="179"/>
      <c r="Q53" s="136"/>
      <c r="R53" s="110">
        <f t="shared" si="1"/>
        <v>0</v>
      </c>
      <c r="S53" s="2">
        <f t="shared" si="2"/>
        <v>0</v>
      </c>
      <c r="T53" s="110">
        <f t="shared" si="3"/>
        <v>0</v>
      </c>
    </row>
    <row r="54" spans="1:20" ht="13.5" customHeight="1">
      <c r="A54" s="1"/>
      <c r="B54" s="261"/>
      <c r="C54" s="258"/>
      <c r="D54" s="241"/>
      <c r="E54" s="221"/>
      <c r="F54" s="248" t="s">
        <v>103</v>
      </c>
      <c r="G54" s="249"/>
      <c r="H54" s="249"/>
      <c r="I54" s="249"/>
      <c r="J54" s="250"/>
      <c r="K54" s="146"/>
      <c r="L54" s="140"/>
      <c r="M54" s="147"/>
      <c r="N54" s="139"/>
      <c r="O54" s="140"/>
      <c r="P54" s="179"/>
      <c r="Q54" s="136"/>
      <c r="R54" s="110">
        <f t="shared" si="1"/>
        <v>0</v>
      </c>
      <c r="S54" s="2">
        <f t="shared" si="2"/>
        <v>0</v>
      </c>
      <c r="T54" s="110">
        <f t="shared" si="3"/>
        <v>0</v>
      </c>
    </row>
    <row r="55" spans="1:20" ht="13.5" customHeight="1">
      <c r="A55" s="1"/>
      <c r="B55" s="261"/>
      <c r="C55" s="258"/>
      <c r="D55" s="241"/>
      <c r="E55" s="221"/>
      <c r="F55" s="248" t="s">
        <v>104</v>
      </c>
      <c r="G55" s="249"/>
      <c r="H55" s="249"/>
      <c r="I55" s="249"/>
      <c r="J55" s="250"/>
      <c r="K55" s="146"/>
      <c r="L55" s="140"/>
      <c r="M55" s="147"/>
      <c r="N55" s="139"/>
      <c r="O55" s="140"/>
      <c r="P55" s="179"/>
      <c r="Q55" s="136"/>
      <c r="R55" s="110">
        <f t="shared" si="1"/>
        <v>0</v>
      </c>
      <c r="S55" s="2">
        <f t="shared" si="2"/>
        <v>0</v>
      </c>
      <c r="T55" s="110">
        <f t="shared" si="3"/>
        <v>0</v>
      </c>
    </row>
    <row r="56" spans="1:20" ht="13.5" customHeight="1">
      <c r="A56" s="1"/>
      <c r="B56" s="261"/>
      <c r="C56" s="258"/>
      <c r="D56" s="241"/>
      <c r="E56" s="221"/>
      <c r="F56" s="248" t="s">
        <v>85</v>
      </c>
      <c r="G56" s="249"/>
      <c r="H56" s="249"/>
      <c r="I56" s="249"/>
      <c r="J56" s="250"/>
      <c r="K56" s="146"/>
      <c r="L56" s="140"/>
      <c r="M56" s="147"/>
      <c r="N56" s="139"/>
      <c r="O56" s="140"/>
      <c r="P56" s="179"/>
      <c r="Q56" s="136"/>
      <c r="R56" s="110">
        <f t="shared" si="1"/>
        <v>0</v>
      </c>
      <c r="S56" s="2">
        <f t="shared" si="2"/>
        <v>0</v>
      </c>
      <c r="T56" s="110">
        <f t="shared" si="3"/>
        <v>0</v>
      </c>
    </row>
    <row r="57" spans="1:20" ht="13.5" customHeight="1">
      <c r="A57" s="1"/>
      <c r="B57" s="261"/>
      <c r="C57" s="258"/>
      <c r="D57" s="241"/>
      <c r="E57" s="221"/>
      <c r="F57" s="248" t="s">
        <v>86</v>
      </c>
      <c r="G57" s="249"/>
      <c r="H57" s="249"/>
      <c r="I57" s="249"/>
      <c r="J57" s="250"/>
      <c r="K57" s="146"/>
      <c r="L57" s="140"/>
      <c r="M57" s="147"/>
      <c r="N57" s="139"/>
      <c r="O57" s="140"/>
      <c r="P57" s="179"/>
      <c r="Q57" s="136"/>
      <c r="R57" s="110">
        <f t="shared" si="1"/>
        <v>0</v>
      </c>
      <c r="S57" s="2">
        <f t="shared" si="2"/>
        <v>0</v>
      </c>
      <c r="T57" s="110">
        <f t="shared" si="3"/>
        <v>0</v>
      </c>
    </row>
    <row r="58" spans="1:20" ht="13.5" customHeight="1">
      <c r="A58" s="1"/>
      <c r="B58" s="261"/>
      <c r="C58" s="258"/>
      <c r="D58" s="241"/>
      <c r="E58" s="221"/>
      <c r="F58" s="248" t="s">
        <v>87</v>
      </c>
      <c r="G58" s="249"/>
      <c r="H58" s="249"/>
      <c r="I58" s="249"/>
      <c r="J58" s="250"/>
      <c r="K58" s="146"/>
      <c r="L58" s="140"/>
      <c r="M58" s="147"/>
      <c r="N58" s="139"/>
      <c r="O58" s="140"/>
      <c r="P58" s="179"/>
      <c r="Q58" s="136"/>
      <c r="R58" s="110">
        <f t="shared" si="1"/>
        <v>0</v>
      </c>
      <c r="S58" s="2">
        <f t="shared" si="2"/>
        <v>0</v>
      </c>
      <c r="T58" s="110">
        <f t="shared" si="3"/>
        <v>0</v>
      </c>
    </row>
    <row r="59" spans="1:20" ht="13.5" customHeight="1">
      <c r="A59" s="1"/>
      <c r="B59" s="261"/>
      <c r="C59" s="258"/>
      <c r="D59" s="241"/>
      <c r="E59" s="221"/>
      <c r="F59" s="248" t="s">
        <v>88</v>
      </c>
      <c r="G59" s="249"/>
      <c r="H59" s="249"/>
      <c r="I59" s="249"/>
      <c r="J59" s="250"/>
      <c r="K59" s="146"/>
      <c r="L59" s="140"/>
      <c r="M59" s="147"/>
      <c r="N59" s="139"/>
      <c r="O59" s="140"/>
      <c r="P59" s="179"/>
      <c r="Q59" s="136"/>
      <c r="R59" s="110">
        <f t="shared" si="1"/>
        <v>0</v>
      </c>
      <c r="S59" s="2">
        <f t="shared" si="2"/>
        <v>0</v>
      </c>
      <c r="T59" s="110">
        <f t="shared" si="3"/>
        <v>0</v>
      </c>
    </row>
    <row r="60" spans="1:20" ht="13.5" customHeight="1">
      <c r="A60" s="1"/>
      <c r="B60" s="261"/>
      <c r="C60" s="258"/>
      <c r="D60" s="241"/>
      <c r="E60" s="221"/>
      <c r="F60" s="254"/>
      <c r="G60" s="255"/>
      <c r="H60" s="255"/>
      <c r="I60" s="255"/>
      <c r="J60" s="256"/>
      <c r="K60" s="146"/>
      <c r="L60" s="140"/>
      <c r="M60" s="147"/>
      <c r="N60" s="139"/>
      <c r="O60" s="140"/>
      <c r="P60" s="179"/>
      <c r="Q60" s="136"/>
      <c r="R60" s="110">
        <f t="shared" si="1"/>
        <v>0</v>
      </c>
      <c r="S60" s="2">
        <f t="shared" si="2"/>
        <v>0</v>
      </c>
      <c r="T60" s="110">
        <f t="shared" si="3"/>
        <v>0</v>
      </c>
    </row>
    <row r="61" spans="1:20" ht="13.5" customHeight="1">
      <c r="A61" s="1"/>
      <c r="B61" s="261"/>
      <c r="C61" s="258"/>
      <c r="D61" s="242"/>
      <c r="E61" s="223"/>
      <c r="F61" s="254"/>
      <c r="G61" s="255"/>
      <c r="H61" s="255"/>
      <c r="I61" s="255"/>
      <c r="J61" s="256"/>
      <c r="K61" s="146"/>
      <c r="L61" s="140"/>
      <c r="M61" s="147"/>
      <c r="N61" s="139"/>
      <c r="O61" s="140"/>
      <c r="P61" s="179"/>
      <c r="Q61" s="136"/>
      <c r="R61" s="110">
        <f t="shared" si="1"/>
        <v>0</v>
      </c>
      <c r="S61" s="2">
        <f t="shared" si="2"/>
        <v>0</v>
      </c>
      <c r="T61" s="110">
        <f t="shared" si="3"/>
        <v>0</v>
      </c>
    </row>
    <row r="62" spans="1:20" ht="13.5" customHeight="1">
      <c r="A62" s="27"/>
      <c r="B62" s="261"/>
      <c r="C62" s="258"/>
      <c r="D62" s="241" t="s">
        <v>15</v>
      </c>
      <c r="E62" s="220">
        <f>E15</f>
        <v>0</v>
      </c>
      <c r="F62" s="263" t="s">
        <v>105</v>
      </c>
      <c r="G62" s="264"/>
      <c r="H62" s="264"/>
      <c r="I62" s="264"/>
      <c r="J62" s="265"/>
      <c r="K62" s="151"/>
      <c r="L62" s="138"/>
      <c r="M62" s="152"/>
      <c r="N62" s="139"/>
      <c r="O62" s="138"/>
      <c r="P62" s="182"/>
      <c r="Q62" s="157"/>
      <c r="R62" s="110">
        <f t="shared" si="1"/>
        <v>0</v>
      </c>
      <c r="S62" s="2">
        <f t="shared" si="2"/>
        <v>0</v>
      </c>
      <c r="T62" s="110">
        <f t="shared" si="3"/>
        <v>0</v>
      </c>
    </row>
    <row r="63" spans="2:20" ht="13.5" customHeight="1">
      <c r="B63" s="261"/>
      <c r="C63" s="258"/>
      <c r="D63" s="241"/>
      <c r="E63" s="221"/>
      <c r="F63" s="263" t="s">
        <v>106</v>
      </c>
      <c r="G63" s="264"/>
      <c r="H63" s="264"/>
      <c r="I63" s="264"/>
      <c r="J63" s="265"/>
      <c r="K63" s="146"/>
      <c r="L63" s="140"/>
      <c r="M63" s="147"/>
      <c r="N63" s="139"/>
      <c r="O63" s="140"/>
      <c r="P63" s="179"/>
      <c r="Q63" s="136"/>
      <c r="R63" s="110">
        <f t="shared" si="1"/>
        <v>0</v>
      </c>
      <c r="S63" s="2">
        <f t="shared" si="2"/>
        <v>0</v>
      </c>
      <c r="T63" s="110">
        <f t="shared" si="3"/>
        <v>0</v>
      </c>
    </row>
    <row r="64" spans="2:20" ht="13.5" customHeight="1">
      <c r="B64" s="261"/>
      <c r="C64" s="258"/>
      <c r="D64" s="241"/>
      <c r="E64" s="221"/>
      <c r="F64" s="263" t="s">
        <v>107</v>
      </c>
      <c r="G64" s="264"/>
      <c r="H64" s="264"/>
      <c r="I64" s="264"/>
      <c r="J64" s="265"/>
      <c r="K64" s="146"/>
      <c r="L64" s="140"/>
      <c r="M64" s="147"/>
      <c r="N64" s="139"/>
      <c r="O64" s="140"/>
      <c r="P64" s="179"/>
      <c r="Q64" s="136"/>
      <c r="R64" s="110">
        <f t="shared" si="1"/>
        <v>0</v>
      </c>
      <c r="S64" s="2">
        <f t="shared" si="2"/>
        <v>0</v>
      </c>
      <c r="T64" s="110">
        <f t="shared" si="3"/>
        <v>0</v>
      </c>
    </row>
    <row r="65" spans="2:20" ht="13.5" customHeight="1">
      <c r="B65" s="261"/>
      <c r="C65" s="258"/>
      <c r="D65" s="241"/>
      <c r="E65" s="221"/>
      <c r="F65" s="263" t="s">
        <v>108</v>
      </c>
      <c r="G65" s="264"/>
      <c r="H65" s="264"/>
      <c r="I65" s="264"/>
      <c r="J65" s="265"/>
      <c r="K65" s="146"/>
      <c r="L65" s="140"/>
      <c r="M65" s="147"/>
      <c r="N65" s="139"/>
      <c r="O65" s="140"/>
      <c r="P65" s="179"/>
      <c r="Q65" s="136"/>
      <c r="R65" s="110">
        <f t="shared" si="1"/>
        <v>0</v>
      </c>
      <c r="S65" s="2">
        <f t="shared" si="2"/>
        <v>0</v>
      </c>
      <c r="T65" s="110">
        <f t="shared" si="3"/>
        <v>0</v>
      </c>
    </row>
    <row r="66" spans="2:20" ht="13.5" customHeight="1">
      <c r="B66" s="261"/>
      <c r="C66" s="258"/>
      <c r="D66" s="241"/>
      <c r="E66" s="221"/>
      <c r="F66" s="263" t="s">
        <v>95</v>
      </c>
      <c r="G66" s="264"/>
      <c r="H66" s="264"/>
      <c r="I66" s="264"/>
      <c r="J66" s="265"/>
      <c r="K66" s="146"/>
      <c r="L66" s="140"/>
      <c r="M66" s="147"/>
      <c r="N66" s="139"/>
      <c r="O66" s="140"/>
      <c r="P66" s="179"/>
      <c r="Q66" s="136"/>
      <c r="R66" s="110">
        <f t="shared" si="1"/>
        <v>0</v>
      </c>
      <c r="S66" s="2">
        <f t="shared" si="2"/>
        <v>0</v>
      </c>
      <c r="T66" s="110">
        <f t="shared" si="3"/>
        <v>0</v>
      </c>
    </row>
    <row r="67" spans="2:20" ht="13.5" customHeight="1">
      <c r="B67" s="261"/>
      <c r="C67" s="258"/>
      <c r="D67" s="241"/>
      <c r="E67" s="221"/>
      <c r="F67" s="263" t="s">
        <v>97</v>
      </c>
      <c r="G67" s="264"/>
      <c r="H67" s="264"/>
      <c r="I67" s="264"/>
      <c r="J67" s="265"/>
      <c r="K67" s="146"/>
      <c r="L67" s="140"/>
      <c r="M67" s="147"/>
      <c r="N67" s="139"/>
      <c r="O67" s="140"/>
      <c r="P67" s="179"/>
      <c r="Q67" s="136"/>
      <c r="R67" s="110">
        <f t="shared" si="1"/>
        <v>0</v>
      </c>
      <c r="S67" s="2">
        <f t="shared" si="2"/>
        <v>0</v>
      </c>
      <c r="T67" s="110">
        <f t="shared" si="3"/>
        <v>0</v>
      </c>
    </row>
    <row r="68" spans="2:20" ht="13.5" customHeight="1">
      <c r="B68" s="261"/>
      <c r="C68" s="258"/>
      <c r="D68" s="241"/>
      <c r="E68" s="221"/>
      <c r="F68" s="248" t="s">
        <v>109</v>
      </c>
      <c r="G68" s="249"/>
      <c r="H68" s="249"/>
      <c r="I68" s="249"/>
      <c r="J68" s="250"/>
      <c r="K68" s="146"/>
      <c r="L68" s="140"/>
      <c r="M68" s="147"/>
      <c r="N68" s="139"/>
      <c r="O68" s="140"/>
      <c r="P68" s="179"/>
      <c r="Q68" s="136"/>
      <c r="R68" s="110">
        <f t="shared" si="1"/>
        <v>0</v>
      </c>
      <c r="S68" s="2">
        <f t="shared" si="2"/>
        <v>0</v>
      </c>
      <c r="T68" s="110">
        <f t="shared" si="3"/>
        <v>0</v>
      </c>
    </row>
    <row r="69" spans="2:20" ht="13.5" customHeight="1">
      <c r="B69" s="261"/>
      <c r="C69" s="258"/>
      <c r="D69" s="241"/>
      <c r="E69" s="221"/>
      <c r="F69" s="248" t="s">
        <v>110</v>
      </c>
      <c r="G69" s="249"/>
      <c r="H69" s="249"/>
      <c r="I69" s="249"/>
      <c r="J69" s="250"/>
      <c r="K69" s="146"/>
      <c r="L69" s="140"/>
      <c r="M69" s="147"/>
      <c r="N69" s="139"/>
      <c r="O69" s="140"/>
      <c r="P69" s="179"/>
      <c r="Q69" s="136"/>
      <c r="R69" s="110">
        <f t="shared" si="1"/>
        <v>0</v>
      </c>
      <c r="S69" s="2">
        <f t="shared" si="2"/>
        <v>0</v>
      </c>
      <c r="T69" s="110">
        <f t="shared" si="3"/>
        <v>0</v>
      </c>
    </row>
    <row r="70" spans="2:20" ht="13.5" customHeight="1">
      <c r="B70" s="261"/>
      <c r="C70" s="258"/>
      <c r="D70" s="241"/>
      <c r="E70" s="221"/>
      <c r="F70" s="248" t="s">
        <v>85</v>
      </c>
      <c r="G70" s="249"/>
      <c r="H70" s="249"/>
      <c r="I70" s="249"/>
      <c r="J70" s="250"/>
      <c r="K70" s="146"/>
      <c r="L70" s="140"/>
      <c r="M70" s="147"/>
      <c r="N70" s="139"/>
      <c r="O70" s="140"/>
      <c r="P70" s="179"/>
      <c r="Q70" s="136"/>
      <c r="R70" s="110">
        <f t="shared" si="1"/>
        <v>0</v>
      </c>
      <c r="S70" s="2">
        <f t="shared" si="2"/>
        <v>0</v>
      </c>
      <c r="T70" s="110">
        <f t="shared" si="3"/>
        <v>0</v>
      </c>
    </row>
    <row r="71" spans="2:20" ht="13.5" customHeight="1">
      <c r="B71" s="261"/>
      <c r="C71" s="258"/>
      <c r="D71" s="241"/>
      <c r="E71" s="221"/>
      <c r="F71" s="248" t="s">
        <v>86</v>
      </c>
      <c r="G71" s="249"/>
      <c r="H71" s="249"/>
      <c r="I71" s="249"/>
      <c r="J71" s="250"/>
      <c r="K71" s="146"/>
      <c r="L71" s="140"/>
      <c r="M71" s="147"/>
      <c r="N71" s="139"/>
      <c r="O71" s="140"/>
      <c r="P71" s="179"/>
      <c r="Q71" s="136"/>
      <c r="R71" s="110">
        <f t="shared" si="1"/>
        <v>0</v>
      </c>
      <c r="S71" s="2">
        <f t="shared" si="2"/>
        <v>0</v>
      </c>
      <c r="T71" s="110">
        <f t="shared" si="3"/>
        <v>0</v>
      </c>
    </row>
    <row r="72" spans="2:20" ht="13.5" customHeight="1">
      <c r="B72" s="261"/>
      <c r="C72" s="258"/>
      <c r="D72" s="241"/>
      <c r="E72" s="221"/>
      <c r="F72" s="248" t="s">
        <v>87</v>
      </c>
      <c r="G72" s="249"/>
      <c r="H72" s="249"/>
      <c r="I72" s="249"/>
      <c r="J72" s="250"/>
      <c r="K72" s="146"/>
      <c r="L72" s="140"/>
      <c r="M72" s="147"/>
      <c r="N72" s="139"/>
      <c r="O72" s="140"/>
      <c r="P72" s="179"/>
      <c r="Q72" s="136"/>
      <c r="R72" s="110">
        <f t="shared" si="1"/>
        <v>0</v>
      </c>
      <c r="S72" s="2">
        <f t="shared" si="2"/>
        <v>0</v>
      </c>
      <c r="T72" s="110">
        <f t="shared" si="3"/>
        <v>0</v>
      </c>
    </row>
    <row r="73" spans="2:20" ht="13.5" customHeight="1">
      <c r="B73" s="261"/>
      <c r="C73" s="258"/>
      <c r="D73" s="241"/>
      <c r="E73" s="221"/>
      <c r="F73" s="248" t="s">
        <v>88</v>
      </c>
      <c r="G73" s="249"/>
      <c r="H73" s="249"/>
      <c r="I73" s="249"/>
      <c r="J73" s="250"/>
      <c r="K73" s="146"/>
      <c r="L73" s="140"/>
      <c r="M73" s="147"/>
      <c r="N73" s="139"/>
      <c r="O73" s="140"/>
      <c r="P73" s="179"/>
      <c r="Q73" s="136"/>
      <c r="R73" s="110">
        <f t="shared" si="1"/>
        <v>0</v>
      </c>
      <c r="S73" s="2">
        <f t="shared" si="2"/>
        <v>0</v>
      </c>
      <c r="T73" s="110">
        <f t="shared" si="3"/>
        <v>0</v>
      </c>
    </row>
    <row r="74" spans="2:20" ht="13.5" customHeight="1">
      <c r="B74" s="261"/>
      <c r="C74" s="258"/>
      <c r="D74" s="241"/>
      <c r="E74" s="221"/>
      <c r="F74" s="254"/>
      <c r="G74" s="255"/>
      <c r="H74" s="255"/>
      <c r="I74" s="255"/>
      <c r="J74" s="256"/>
      <c r="K74" s="146"/>
      <c r="L74" s="140"/>
      <c r="M74" s="147"/>
      <c r="N74" s="139"/>
      <c r="O74" s="140"/>
      <c r="P74" s="179"/>
      <c r="Q74" s="136"/>
      <c r="R74" s="110">
        <f t="shared" si="1"/>
        <v>0</v>
      </c>
      <c r="S74" s="2">
        <f t="shared" si="2"/>
        <v>0</v>
      </c>
      <c r="T74" s="110">
        <f t="shared" si="3"/>
        <v>0</v>
      </c>
    </row>
    <row r="75" spans="2:20" ht="13.5" customHeight="1">
      <c r="B75" s="261"/>
      <c r="C75" s="258"/>
      <c r="D75" s="241"/>
      <c r="E75" s="221"/>
      <c r="F75" s="254"/>
      <c r="G75" s="255"/>
      <c r="H75" s="255"/>
      <c r="I75" s="255"/>
      <c r="J75" s="256"/>
      <c r="K75" s="153"/>
      <c r="L75" s="150"/>
      <c r="M75" s="154"/>
      <c r="N75" s="155"/>
      <c r="O75" s="150"/>
      <c r="P75" s="181"/>
      <c r="Q75" s="158"/>
      <c r="R75" s="110">
        <f t="shared" si="1"/>
        <v>0</v>
      </c>
      <c r="S75" s="2">
        <f t="shared" si="2"/>
        <v>0</v>
      </c>
      <c r="T75" s="110">
        <f t="shared" si="3"/>
        <v>0</v>
      </c>
    </row>
    <row r="76" spans="2:20" ht="13.5" customHeight="1">
      <c r="B76" s="261"/>
      <c r="C76" s="258"/>
      <c r="D76" s="295" t="s">
        <v>16</v>
      </c>
      <c r="E76" s="220">
        <f>E17</f>
        <v>0</v>
      </c>
      <c r="F76" s="263" t="s">
        <v>111</v>
      </c>
      <c r="G76" s="264"/>
      <c r="H76" s="264"/>
      <c r="I76" s="264"/>
      <c r="J76" s="265"/>
      <c r="K76" s="146"/>
      <c r="L76" s="140"/>
      <c r="M76" s="147"/>
      <c r="N76" s="141"/>
      <c r="O76" s="140"/>
      <c r="P76" s="179"/>
      <c r="Q76" s="136"/>
      <c r="R76" s="110">
        <f t="shared" si="1"/>
        <v>0</v>
      </c>
      <c r="S76" s="2">
        <f t="shared" si="2"/>
        <v>0</v>
      </c>
      <c r="T76" s="110">
        <f t="shared" si="3"/>
        <v>0</v>
      </c>
    </row>
    <row r="77" spans="2:20" ht="13.5" customHeight="1">
      <c r="B77" s="261"/>
      <c r="C77" s="258"/>
      <c r="D77" s="295"/>
      <c r="E77" s="221"/>
      <c r="F77" s="263" t="s">
        <v>112</v>
      </c>
      <c r="G77" s="264"/>
      <c r="H77" s="264"/>
      <c r="I77" s="264"/>
      <c r="J77" s="265"/>
      <c r="K77" s="146"/>
      <c r="L77" s="140"/>
      <c r="M77" s="147"/>
      <c r="N77" s="139"/>
      <c r="O77" s="140"/>
      <c r="P77" s="179"/>
      <c r="Q77" s="136"/>
      <c r="R77" s="110">
        <f t="shared" si="1"/>
        <v>0</v>
      </c>
      <c r="S77" s="2">
        <f t="shared" si="2"/>
        <v>0</v>
      </c>
      <c r="T77" s="110">
        <f t="shared" si="3"/>
        <v>0</v>
      </c>
    </row>
    <row r="78" spans="2:20" ht="13.5" customHeight="1">
      <c r="B78" s="261"/>
      <c r="C78" s="258"/>
      <c r="D78" s="295"/>
      <c r="E78" s="221"/>
      <c r="F78" s="263" t="s">
        <v>148</v>
      </c>
      <c r="G78" s="264"/>
      <c r="H78" s="264"/>
      <c r="I78" s="264"/>
      <c r="J78" s="265"/>
      <c r="K78" s="146"/>
      <c r="L78" s="140"/>
      <c r="M78" s="147"/>
      <c r="N78" s="139"/>
      <c r="O78" s="140"/>
      <c r="P78" s="179"/>
      <c r="Q78" s="136"/>
      <c r="R78" s="110">
        <f t="shared" si="1"/>
        <v>0</v>
      </c>
      <c r="S78" s="2">
        <f t="shared" si="2"/>
        <v>0</v>
      </c>
      <c r="T78" s="110">
        <f t="shared" si="3"/>
        <v>0</v>
      </c>
    </row>
    <row r="79" spans="2:20" ht="13.5" customHeight="1">
      <c r="B79" s="261"/>
      <c r="C79" s="258"/>
      <c r="D79" s="295"/>
      <c r="E79" s="221"/>
      <c r="F79" s="263" t="s">
        <v>149</v>
      </c>
      <c r="G79" s="264"/>
      <c r="H79" s="264"/>
      <c r="I79" s="264"/>
      <c r="J79" s="265"/>
      <c r="K79" s="146"/>
      <c r="L79" s="140"/>
      <c r="M79" s="147"/>
      <c r="N79" s="139"/>
      <c r="O79" s="140"/>
      <c r="P79" s="179"/>
      <c r="Q79" s="136"/>
      <c r="R79" s="110">
        <f t="shared" si="1"/>
        <v>0</v>
      </c>
      <c r="S79" s="2">
        <f t="shared" si="2"/>
        <v>0</v>
      </c>
      <c r="T79" s="110">
        <f t="shared" si="3"/>
        <v>0</v>
      </c>
    </row>
    <row r="80" spans="2:20" ht="13.5" customHeight="1">
      <c r="B80" s="261"/>
      <c r="C80" s="258"/>
      <c r="D80" s="295"/>
      <c r="E80" s="221"/>
      <c r="F80" s="263" t="s">
        <v>152</v>
      </c>
      <c r="G80" s="264"/>
      <c r="H80" s="264"/>
      <c r="I80" s="264"/>
      <c r="J80" s="265"/>
      <c r="K80" s="146"/>
      <c r="L80" s="140"/>
      <c r="M80" s="147"/>
      <c r="N80" s="139"/>
      <c r="O80" s="140"/>
      <c r="P80" s="179"/>
      <c r="Q80" s="136"/>
      <c r="R80" s="110">
        <f t="shared" si="1"/>
        <v>0</v>
      </c>
      <c r="S80" s="2">
        <f t="shared" si="2"/>
        <v>0</v>
      </c>
      <c r="T80" s="110">
        <f t="shared" si="3"/>
        <v>0</v>
      </c>
    </row>
    <row r="81" spans="2:20" ht="13.5" customHeight="1">
      <c r="B81" s="261"/>
      <c r="C81" s="258"/>
      <c r="D81" s="295"/>
      <c r="E81" s="221"/>
      <c r="F81" s="263" t="s">
        <v>150</v>
      </c>
      <c r="G81" s="264"/>
      <c r="H81" s="264"/>
      <c r="I81" s="264"/>
      <c r="J81" s="265"/>
      <c r="K81" s="146"/>
      <c r="L81" s="140"/>
      <c r="M81" s="147"/>
      <c r="N81" s="139"/>
      <c r="O81" s="140"/>
      <c r="P81" s="179"/>
      <c r="Q81" s="136"/>
      <c r="R81" s="110">
        <f t="shared" si="1"/>
        <v>0</v>
      </c>
      <c r="S81" s="2">
        <f t="shared" si="2"/>
        <v>0</v>
      </c>
      <c r="T81" s="110">
        <f t="shared" si="3"/>
        <v>0</v>
      </c>
    </row>
    <row r="82" spans="2:20" ht="13.5" customHeight="1">
      <c r="B82" s="261"/>
      <c r="C82" s="258"/>
      <c r="D82" s="295"/>
      <c r="E82" s="221"/>
      <c r="F82" s="248" t="s">
        <v>85</v>
      </c>
      <c r="G82" s="249"/>
      <c r="H82" s="249"/>
      <c r="I82" s="249"/>
      <c r="J82" s="250"/>
      <c r="K82" s="146"/>
      <c r="L82" s="140"/>
      <c r="M82" s="147"/>
      <c r="N82" s="139"/>
      <c r="O82" s="140"/>
      <c r="P82" s="179"/>
      <c r="Q82" s="136"/>
      <c r="R82" s="110">
        <f t="shared" si="1"/>
        <v>0</v>
      </c>
      <c r="S82" s="2">
        <f t="shared" si="2"/>
        <v>0</v>
      </c>
      <c r="T82" s="110">
        <f t="shared" si="3"/>
        <v>0</v>
      </c>
    </row>
    <row r="83" spans="2:20" ht="13.5" customHeight="1">
      <c r="B83" s="261"/>
      <c r="C83" s="258"/>
      <c r="D83" s="295"/>
      <c r="E83" s="221"/>
      <c r="F83" s="248" t="s">
        <v>86</v>
      </c>
      <c r="G83" s="249"/>
      <c r="H83" s="249"/>
      <c r="I83" s="249"/>
      <c r="J83" s="250"/>
      <c r="K83" s="146"/>
      <c r="L83" s="140"/>
      <c r="M83" s="147"/>
      <c r="N83" s="139"/>
      <c r="O83" s="140"/>
      <c r="P83" s="179"/>
      <c r="Q83" s="136"/>
      <c r="R83" s="110">
        <f t="shared" si="1"/>
        <v>0</v>
      </c>
      <c r="S83" s="2">
        <f t="shared" si="2"/>
        <v>0</v>
      </c>
      <c r="T83" s="110">
        <f t="shared" si="3"/>
        <v>0</v>
      </c>
    </row>
    <row r="84" spans="2:20" ht="13.5" customHeight="1">
      <c r="B84" s="261"/>
      <c r="C84" s="258"/>
      <c r="D84" s="295"/>
      <c r="E84" s="221"/>
      <c r="F84" s="248" t="s">
        <v>87</v>
      </c>
      <c r="G84" s="249"/>
      <c r="H84" s="249"/>
      <c r="I84" s="249"/>
      <c r="J84" s="250"/>
      <c r="K84" s="146"/>
      <c r="L84" s="140"/>
      <c r="M84" s="147"/>
      <c r="N84" s="139"/>
      <c r="O84" s="140"/>
      <c r="P84" s="179"/>
      <c r="Q84" s="136"/>
      <c r="R84" s="110">
        <f t="shared" si="1"/>
        <v>0</v>
      </c>
      <c r="S84" s="2">
        <f t="shared" si="2"/>
        <v>0</v>
      </c>
      <c r="T84" s="110">
        <f t="shared" si="3"/>
        <v>0</v>
      </c>
    </row>
    <row r="85" spans="2:20" ht="13.5" customHeight="1">
      <c r="B85" s="261"/>
      <c r="C85" s="258"/>
      <c r="D85" s="295"/>
      <c r="E85" s="221"/>
      <c r="F85" s="248" t="s">
        <v>88</v>
      </c>
      <c r="G85" s="249"/>
      <c r="H85" s="249"/>
      <c r="I85" s="249"/>
      <c r="J85" s="250"/>
      <c r="K85" s="146"/>
      <c r="L85" s="140"/>
      <c r="M85" s="147"/>
      <c r="N85" s="139"/>
      <c r="O85" s="140"/>
      <c r="P85" s="179"/>
      <c r="Q85" s="136"/>
      <c r="R85" s="110">
        <f>IF(AND(L85="○",M85="○"),1,0)</f>
        <v>0</v>
      </c>
      <c r="S85" s="2">
        <f>IF(OR(AND(L85="○",N85="○"),AND(L85="○",N85="●")),1,0)</f>
        <v>0</v>
      </c>
      <c r="T85" s="110">
        <f>IF(AND(L85="○",Q85="○"),1,0)</f>
        <v>0</v>
      </c>
    </row>
    <row r="86" spans="2:20" ht="13.5" customHeight="1" thickBot="1">
      <c r="B86" s="262"/>
      <c r="C86" s="259"/>
      <c r="D86" s="296"/>
      <c r="E86" s="222"/>
      <c r="F86" s="251"/>
      <c r="G86" s="252"/>
      <c r="H86" s="252"/>
      <c r="I86" s="252"/>
      <c r="J86" s="253"/>
      <c r="K86" s="142"/>
      <c r="L86" s="142"/>
      <c r="M86" s="143"/>
      <c r="N86" s="144"/>
      <c r="O86" s="142"/>
      <c r="P86" s="183"/>
      <c r="Q86" s="137"/>
      <c r="R86" s="110">
        <f>IF(AND(L86="○",M86="○"),1,0)</f>
        <v>0</v>
      </c>
      <c r="S86" s="2">
        <f>IF(OR(AND(L86="○",N86="○"),AND(L86="○",N86="●")),1,0)</f>
        <v>0</v>
      </c>
      <c r="T86" s="110">
        <f>IF(AND(L86="○",Q86="○"),1,0)</f>
        <v>0</v>
      </c>
    </row>
    <row r="87" spans="2:17" ht="15" customHeight="1">
      <c r="B87" s="14"/>
      <c r="C87" s="15"/>
      <c r="D87" s="15"/>
      <c r="E87" s="15"/>
      <c r="F87" s="28"/>
      <c r="G87" s="28"/>
      <c r="H87" s="274" t="s">
        <v>33</v>
      </c>
      <c r="I87" s="275"/>
      <c r="J87" s="276"/>
      <c r="K87" s="82">
        <f>COUNTIF(K9:K18,"○")</f>
        <v>0</v>
      </c>
      <c r="L87" s="83">
        <f>COUNTIF(L9:L18,"○")</f>
        <v>0</v>
      </c>
      <c r="M87" s="177">
        <f>COUNTIF(M9:M18,"○")</f>
        <v>0</v>
      </c>
      <c r="N87" s="171">
        <f>COUNTIF(N9:N18,"○")+COUNTIF(N9:N18,"●")</f>
        <v>0</v>
      </c>
      <c r="O87" s="58"/>
      <c r="P87" s="58"/>
      <c r="Q87" s="172">
        <f>COUNTIF(Q9:Q18,"○")</f>
        <v>0</v>
      </c>
    </row>
    <row r="88" spans="2:17" ht="15" customHeight="1">
      <c r="B88" s="17"/>
      <c r="C88" s="17"/>
      <c r="D88" s="17"/>
      <c r="E88" s="17"/>
      <c r="F88" s="17"/>
      <c r="G88" s="18"/>
      <c r="H88" s="271" t="s">
        <v>34</v>
      </c>
      <c r="I88" s="272"/>
      <c r="J88" s="273"/>
      <c r="K88" s="85">
        <f>COUNTIF(K19,"○")</f>
        <v>0</v>
      </c>
      <c r="L88" s="86">
        <f>COUNTIF(L19,"○")</f>
        <v>0</v>
      </c>
      <c r="M88" s="178">
        <f>COUNTIF(M19,"○")</f>
        <v>0</v>
      </c>
      <c r="N88" s="173">
        <f>COUNTIF(N19,"○")+COUNTIF(N19,"●")</f>
        <v>0</v>
      </c>
      <c r="O88" s="58"/>
      <c r="P88" s="58"/>
      <c r="Q88" s="174">
        <f>COUNTIF(Q19,"○")</f>
        <v>0</v>
      </c>
    </row>
    <row r="89" spans="2:17" ht="15" customHeight="1">
      <c r="B89" s="17"/>
      <c r="C89" s="17"/>
      <c r="D89" s="17"/>
      <c r="E89" s="17"/>
      <c r="F89" s="17"/>
      <c r="G89" s="18"/>
      <c r="H89" s="292" t="s">
        <v>22</v>
      </c>
      <c r="I89" s="293"/>
      <c r="J89" s="294"/>
      <c r="K89" s="99">
        <f>COUNTIF(K20:K86,"○")</f>
        <v>0</v>
      </c>
      <c r="L89" s="89">
        <f>COUNTIF(L20:L86,"○")</f>
        <v>0</v>
      </c>
      <c r="M89" s="100">
        <f>COUNTIF(M20:M86,"○")</f>
        <v>0</v>
      </c>
      <c r="N89" s="90">
        <f>COUNTIF(N20:N86,"○")+COUNTIF(N20:N86,"●")</f>
        <v>0</v>
      </c>
      <c r="O89" s="58"/>
      <c r="P89" s="58"/>
      <c r="Q89" s="103">
        <f>COUNTIF(Q20:Q86,"○")</f>
        <v>0</v>
      </c>
    </row>
    <row r="90" spans="8:17" ht="15" customHeight="1" thickBot="1">
      <c r="H90" s="266" t="s">
        <v>35</v>
      </c>
      <c r="I90" s="267"/>
      <c r="J90" s="268"/>
      <c r="K90" s="31"/>
      <c r="L90" s="101">
        <f>IF(K89=0,"",ROUNDDOWN(L89/K89,2))</f>
      </c>
      <c r="M90" s="102">
        <f>IF(K89=0,"",ROUNDDOWN(M89/K89,2))</f>
      </c>
      <c r="N90" s="102">
        <f>IF(K89=0,"",ROUNDDOWN(N89/K89,2))</f>
      </c>
      <c r="O90" s="58"/>
      <c r="P90" s="58"/>
      <c r="Q90" s="104">
        <f>IF(K89=0,"",ROUNDDOWN(Q89/K89,2))</f>
      </c>
    </row>
    <row r="91" spans="8:17" ht="18" customHeight="1" thickBot="1">
      <c r="H91" s="286" t="s">
        <v>36</v>
      </c>
      <c r="I91" s="287"/>
      <c r="J91" s="288"/>
      <c r="K91" s="106">
        <f>SUM(K87:K89)</f>
        <v>0</v>
      </c>
      <c r="L91" s="107">
        <f>SUM(L87:L89)</f>
        <v>0</v>
      </c>
      <c r="M91" s="108">
        <f>SUM(M87:M89)</f>
        <v>0</v>
      </c>
      <c r="N91" s="109">
        <f>SUM(N87:N89)</f>
        <v>0</v>
      </c>
      <c r="O91" s="58"/>
      <c r="P91" s="58"/>
      <c r="Q91" s="105">
        <f>SUM(Q87:Q89)</f>
        <v>0</v>
      </c>
    </row>
    <row r="92" spans="8:20" ht="18" customHeight="1" thickBot="1">
      <c r="H92" s="289" t="s">
        <v>37</v>
      </c>
      <c r="I92" s="290"/>
      <c r="J92" s="291"/>
      <c r="K92" s="32"/>
      <c r="L92" s="33"/>
      <c r="M92" s="175">
        <f>M89-R92</f>
        <v>0</v>
      </c>
      <c r="N92" s="176">
        <f>N89-S92</f>
        <v>0</v>
      </c>
      <c r="O92" s="58"/>
      <c r="P92" s="58"/>
      <c r="Q92" s="176">
        <f>Q89-T92</f>
        <v>0</v>
      </c>
      <c r="R92" s="2">
        <f>SUM(R20:R86)</f>
        <v>0</v>
      </c>
      <c r="S92" s="2">
        <f>SUM(S20:S86)</f>
        <v>0</v>
      </c>
      <c r="T92" s="2">
        <f>SUM(T20:T86)</f>
        <v>0</v>
      </c>
    </row>
    <row r="93" spans="8:14" ht="30" customHeight="1" thickBot="1">
      <c r="H93" s="283" t="s">
        <v>38</v>
      </c>
      <c r="I93" s="284"/>
      <c r="J93" s="285"/>
      <c r="K93" s="281"/>
      <c r="L93" s="282"/>
      <c r="M93" s="63" t="s">
        <v>39</v>
      </c>
      <c r="N93" s="170">
        <f>K93/100</f>
        <v>0</v>
      </c>
    </row>
    <row r="94" spans="2:10" ht="13.5" customHeight="1">
      <c r="B94" s="29"/>
      <c r="C94" s="29"/>
      <c r="D94" s="29"/>
      <c r="E94" s="29"/>
      <c r="F94" s="30"/>
      <c r="G94" s="30"/>
      <c r="H94" s="30"/>
      <c r="I94" s="30"/>
      <c r="J94" s="1"/>
    </row>
    <row r="95" spans="2:16" ht="14.25">
      <c r="B95" s="187" t="s">
        <v>40</v>
      </c>
      <c r="C95" s="188"/>
      <c r="D95" s="188"/>
      <c r="E95" s="188"/>
      <c r="F95" s="188"/>
      <c r="G95" s="188"/>
      <c r="H95" s="188"/>
      <c r="I95" s="188"/>
      <c r="J95" s="188"/>
      <c r="K95" s="188"/>
      <c r="L95" s="188"/>
      <c r="M95" s="188"/>
      <c r="N95" s="188"/>
      <c r="O95" s="188"/>
      <c r="P95" s="188"/>
    </row>
  </sheetData>
  <sheetProtection sheet="1"/>
  <mergeCells count="123">
    <mergeCell ref="F49:J49"/>
    <mergeCell ref="F50:J50"/>
    <mergeCell ref="F51:J51"/>
    <mergeCell ref="F52:J52"/>
    <mergeCell ref="K93:L93"/>
    <mergeCell ref="B95:P95"/>
    <mergeCell ref="H93:J93"/>
    <mergeCell ref="E62:E75"/>
    <mergeCell ref="E76:E86"/>
    <mergeCell ref="H91:J91"/>
    <mergeCell ref="H92:J92"/>
    <mergeCell ref="H89:J89"/>
    <mergeCell ref="D76:D86"/>
    <mergeCell ref="D62:D75"/>
    <mergeCell ref="Q7:Q8"/>
    <mergeCell ref="M7:M8"/>
    <mergeCell ref="F7:J8"/>
    <mergeCell ref="D17:D18"/>
    <mergeCell ref="O7:O8"/>
    <mergeCell ref="P7:P8"/>
    <mergeCell ref="F15:J15"/>
    <mergeCell ref="F16:J16"/>
    <mergeCell ref="E17:E18"/>
    <mergeCell ref="E15:E16"/>
    <mergeCell ref="D49:D61"/>
    <mergeCell ref="D11:D12"/>
    <mergeCell ref="D9:D10"/>
    <mergeCell ref="E9:E10"/>
    <mergeCell ref="D32:D48"/>
    <mergeCell ref="D20:D31"/>
    <mergeCell ref="E49:E61"/>
    <mergeCell ref="E20:E31"/>
    <mergeCell ref="E32:E48"/>
    <mergeCell ref="H88:J88"/>
    <mergeCell ref="H87:J87"/>
    <mergeCell ref="L7:L8"/>
    <mergeCell ref="K7:K8"/>
    <mergeCell ref="F9:J9"/>
    <mergeCell ref="F10:J10"/>
    <mergeCell ref="F11:J11"/>
    <mergeCell ref="F12:J12"/>
    <mergeCell ref="F13:J13"/>
    <mergeCell ref="F14:J14"/>
    <mergeCell ref="B7:C8"/>
    <mergeCell ref="D7:D8"/>
    <mergeCell ref="H90:J90"/>
    <mergeCell ref="N7:N8"/>
    <mergeCell ref="D15:D16"/>
    <mergeCell ref="D13:D14"/>
    <mergeCell ref="E7:E8"/>
    <mergeCell ref="E11:E12"/>
    <mergeCell ref="E13:E14"/>
    <mergeCell ref="C9:C18"/>
    <mergeCell ref="F17:J17"/>
    <mergeCell ref="F18:J18"/>
    <mergeCell ref="F19:J19"/>
    <mergeCell ref="F20:J20"/>
    <mergeCell ref="F21:J21"/>
    <mergeCell ref="F22:J22"/>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3:J43"/>
    <mergeCell ref="F44:J44"/>
    <mergeCell ref="F45:J45"/>
    <mergeCell ref="F46:J46"/>
    <mergeCell ref="F47:J47"/>
    <mergeCell ref="F48:J48"/>
    <mergeCell ref="F53:J53"/>
    <mergeCell ref="F54:J54"/>
    <mergeCell ref="F55:J55"/>
    <mergeCell ref="F56:J56"/>
    <mergeCell ref="F57:J57"/>
    <mergeCell ref="F58:J58"/>
    <mergeCell ref="F59:J59"/>
    <mergeCell ref="F62:J62"/>
    <mergeCell ref="F60:J60"/>
    <mergeCell ref="F63:J63"/>
    <mergeCell ref="F64:J64"/>
    <mergeCell ref="F65:J65"/>
    <mergeCell ref="F61:J61"/>
    <mergeCell ref="F73:J73"/>
    <mergeCell ref="F66:J66"/>
    <mergeCell ref="F67:J67"/>
    <mergeCell ref="F68:J68"/>
    <mergeCell ref="F69:J69"/>
    <mergeCell ref="C20:C86"/>
    <mergeCell ref="B9:B86"/>
    <mergeCell ref="F79:J79"/>
    <mergeCell ref="F80:J80"/>
    <mergeCell ref="F81:J81"/>
    <mergeCell ref="F82:J82"/>
    <mergeCell ref="F76:J76"/>
    <mergeCell ref="F77:J77"/>
    <mergeCell ref="F78:J78"/>
    <mergeCell ref="F74:J74"/>
    <mergeCell ref="K5:M5"/>
    <mergeCell ref="N5:Q5"/>
    <mergeCell ref="F85:J85"/>
    <mergeCell ref="F86:J86"/>
    <mergeCell ref="F83:J83"/>
    <mergeCell ref="F84:J84"/>
    <mergeCell ref="F75:J75"/>
    <mergeCell ref="F70:J70"/>
    <mergeCell ref="F71:J71"/>
    <mergeCell ref="F72:J72"/>
  </mergeCells>
  <conditionalFormatting sqref="M87">
    <cfRule type="cellIs" priority="1" dxfId="0" operator="notEqual" stopIfTrue="1">
      <formula>$K$87</formula>
    </cfRule>
  </conditionalFormatting>
  <conditionalFormatting sqref="M88">
    <cfRule type="cellIs" priority="2" dxfId="0" operator="notEqual" stopIfTrue="1">
      <formula>$K$88</formula>
    </cfRule>
  </conditionalFormatting>
  <conditionalFormatting sqref="M90:N90 Q90">
    <cfRule type="cellIs" priority="3" dxfId="0" operator="lessThan" stopIfTrue="1">
      <formula>$N$93</formula>
    </cfRule>
  </conditionalFormatting>
  <conditionalFormatting sqref="N87">
    <cfRule type="cellIs" priority="4" dxfId="1" operator="equal" stopIfTrue="1">
      <formula>$N$91</formula>
    </cfRule>
    <cfRule type="cellIs" priority="5" dxfId="0" operator="notEqual" stopIfTrue="1">
      <formula>$K$87</formula>
    </cfRule>
  </conditionalFormatting>
  <conditionalFormatting sqref="N88">
    <cfRule type="cellIs" priority="6" dxfId="1" operator="equal" stopIfTrue="1">
      <formula>$N$91</formula>
    </cfRule>
    <cfRule type="cellIs" priority="7" dxfId="0" operator="notEqual" stopIfTrue="1">
      <formula>$K$88</formula>
    </cfRule>
  </conditionalFormatting>
  <conditionalFormatting sqref="N92">
    <cfRule type="cellIs" priority="8" dxfId="1" operator="equal" stopIfTrue="1">
      <formula>$N$91</formula>
    </cfRule>
    <cfRule type="cellIs" priority="9" dxfId="0" operator="equal" stopIfTrue="1">
      <formula>0</formula>
    </cfRule>
  </conditionalFormatting>
  <conditionalFormatting sqref="M92">
    <cfRule type="cellIs" priority="10" dxfId="1" operator="equal" stopIfTrue="1">
      <formula>$M$91</formula>
    </cfRule>
    <cfRule type="cellIs" priority="11" dxfId="0" operator="equal" stopIfTrue="1">
      <formula>0</formula>
    </cfRule>
  </conditionalFormatting>
  <conditionalFormatting sqref="Q87">
    <cfRule type="cellIs" priority="12" dxfId="1" operator="equal" stopIfTrue="1">
      <formula>$Q$91</formula>
    </cfRule>
    <cfRule type="cellIs" priority="13" dxfId="0" operator="notEqual" stopIfTrue="1">
      <formula>$K$87</formula>
    </cfRule>
  </conditionalFormatting>
  <conditionalFormatting sqref="Q88">
    <cfRule type="cellIs" priority="14" dxfId="1" operator="equal" stopIfTrue="1">
      <formula>$Q$91</formula>
    </cfRule>
    <cfRule type="cellIs" priority="15" dxfId="0" operator="notEqual" stopIfTrue="1">
      <formula>$K$88</formula>
    </cfRule>
  </conditionalFormatting>
  <conditionalFormatting sqref="Q92">
    <cfRule type="cellIs" priority="16" dxfId="1" operator="equal" stopIfTrue="1">
      <formula>$Q$91</formula>
    </cfRule>
    <cfRule type="cellIs" priority="17" dxfId="0" operator="equal" stopIfTrue="1">
      <formula>0</formula>
    </cfRule>
  </conditionalFormatting>
  <dataValidations count="2">
    <dataValidation type="list" allowBlank="1" showInputMessage="1" showErrorMessage="1" sqref="N76:N83 N62:N67 N49:N51 N32:N40 N20:N22 N25:N26 N43:N44 N56:N57 N70:N71">
      <formula1>"○,●"</formula1>
    </dataValidation>
    <dataValidation type="list" allowBlank="1" showInputMessage="1" showErrorMessage="1" sqref="N72:N75 N58:N61 Q9:Q86 N9:N19 L9:L19 N27:N31 N45:N48 K20:M86 N23:N24 N41:N42 N52:N55 N68:N69 N84:N86">
      <formula1>"○"</formula1>
    </dataValidation>
  </dataValidations>
  <printOptions/>
  <pageMargins left="0.5905511811023623" right="0.1968503937007874" top="0.5905511811023623" bottom="0" header="0.5118110236220472" footer="0.31496062992125984"/>
  <pageSetup fitToHeight="20" horizontalDpi="600" verticalDpi="600" orientation="portrait" paperSize="9" scale="62" r:id="rId4"/>
  <drawing r:id="rId3"/>
  <legacyDrawing r:id="rId2"/>
</worksheet>
</file>

<file path=xl/worksheets/sheet3.xml><?xml version="1.0" encoding="utf-8"?>
<worksheet xmlns="http://schemas.openxmlformats.org/spreadsheetml/2006/main" xmlns:r="http://schemas.openxmlformats.org/officeDocument/2006/relationships">
  <dimension ref="A1:R169"/>
  <sheetViews>
    <sheetView showZeros="0" view="pageBreakPreview" zoomScale="75" zoomScaleSheetLayoutView="75" workbookViewId="0" topLeftCell="A1">
      <selection activeCell="L6" sqref="L6:O6"/>
    </sheetView>
  </sheetViews>
  <sheetFormatPr defaultColWidth="9.00390625" defaultRowHeight="13.5"/>
  <cols>
    <col min="1" max="1" width="2.875" style="2" customWidth="1"/>
    <col min="2" max="2" width="4.625" style="2" customWidth="1"/>
    <col min="3" max="3" width="16.00390625" style="2" customWidth="1"/>
    <col min="4" max="4" width="11.625" style="2" customWidth="1"/>
    <col min="5" max="7" width="8.00390625" style="2" customWidth="1"/>
    <col min="8" max="8" width="13.00390625" style="2" customWidth="1"/>
    <col min="9" max="9" width="9.50390625" style="2" customWidth="1"/>
    <col min="10" max="11" width="8.875" style="2" customWidth="1"/>
    <col min="12" max="13" width="8.75390625" style="2" customWidth="1"/>
    <col min="14" max="14" width="19.75390625" style="2" customWidth="1"/>
    <col min="15" max="15" width="8.75390625" style="2" customWidth="1"/>
    <col min="16" max="18" width="0" style="2" hidden="1" customWidth="1"/>
    <col min="19" max="16384" width="9.00390625" style="2" customWidth="1"/>
  </cols>
  <sheetData>
    <row r="1" spans="2:18" ht="21">
      <c r="B1" s="22"/>
      <c r="C1" s="1"/>
      <c r="D1" s="1"/>
      <c r="E1" s="1"/>
      <c r="F1" s="1"/>
      <c r="G1" s="22"/>
      <c r="H1" s="1"/>
      <c r="I1" s="1"/>
      <c r="M1" s="64"/>
      <c r="Q1" s="10"/>
      <c r="R1" s="10"/>
    </row>
    <row r="2" spans="2:18" ht="21.75" customHeight="1">
      <c r="B2" s="5" t="s">
        <v>174</v>
      </c>
      <c r="C2" s="1"/>
      <c r="D2" s="1"/>
      <c r="E2" s="1"/>
      <c r="F2" s="1"/>
      <c r="G2" s="5" t="s">
        <v>25</v>
      </c>
      <c r="H2" s="1"/>
      <c r="I2" s="1"/>
      <c r="M2" s="3"/>
      <c r="Q2" s="10"/>
      <c r="R2" s="10"/>
    </row>
    <row r="3" spans="2:18" ht="21.75" customHeight="1">
      <c r="B3" s="5" t="s">
        <v>26</v>
      </c>
      <c r="C3" s="1"/>
      <c r="D3" s="1"/>
      <c r="E3" s="1"/>
      <c r="F3" s="1"/>
      <c r="G3" s="5" t="s">
        <v>27</v>
      </c>
      <c r="H3" s="1"/>
      <c r="I3" s="1"/>
      <c r="M3" s="3"/>
      <c r="Q3" s="10"/>
      <c r="R3" s="10"/>
    </row>
    <row r="4" spans="2:11" ht="21.75" customHeight="1">
      <c r="B4" s="34"/>
      <c r="C4" s="35"/>
      <c r="D4" s="1"/>
      <c r="E4" s="1"/>
      <c r="F4" s="1"/>
      <c r="G4" s="1"/>
      <c r="H4" s="1"/>
      <c r="I4" s="1"/>
      <c r="J4" s="1"/>
      <c r="K4" s="1"/>
    </row>
    <row r="5" spans="2:15" ht="21.75" customHeight="1">
      <c r="B5" s="36" t="s">
        <v>167</v>
      </c>
      <c r="C5" s="37"/>
      <c r="D5" s="38"/>
      <c r="E5" s="39"/>
      <c r="F5" s="39"/>
      <c r="G5" s="39"/>
      <c r="H5" s="39"/>
      <c r="I5" s="39"/>
      <c r="J5" s="39"/>
      <c r="K5" s="40"/>
      <c r="L5" s="37"/>
      <c r="M5" s="37"/>
      <c r="N5" s="37"/>
      <c r="O5" s="37"/>
    </row>
    <row r="6" spans="2:15" ht="21.75" customHeight="1">
      <c r="B6" s="36"/>
      <c r="C6" s="40"/>
      <c r="D6" s="38"/>
      <c r="E6" s="39"/>
      <c r="F6" s="39"/>
      <c r="G6" s="39"/>
      <c r="H6" s="39"/>
      <c r="I6" s="191" t="s">
        <v>28</v>
      </c>
      <c r="J6" s="191"/>
      <c r="K6" s="191"/>
      <c r="L6" s="247">
        <f>'別添１基礎【畑】'!M5</f>
        <v>0</v>
      </c>
      <c r="M6" s="247"/>
      <c r="N6" s="247"/>
      <c r="O6" s="247"/>
    </row>
    <row r="7" spans="2:14" ht="18" customHeight="1" thickBot="1">
      <c r="B7" s="41" t="s">
        <v>41</v>
      </c>
      <c r="C7" s="42"/>
      <c r="D7" s="8"/>
      <c r="E7" s="3"/>
      <c r="F7" s="3"/>
      <c r="G7" s="3"/>
      <c r="H7" s="3"/>
      <c r="I7" s="3"/>
      <c r="J7" s="3"/>
      <c r="K7" s="1"/>
      <c r="L7" s="43"/>
      <c r="M7" s="44"/>
      <c r="N7" s="44"/>
    </row>
    <row r="8" spans="2:15" s="26" customFormat="1" ht="18" customHeight="1">
      <c r="B8" s="317" t="s">
        <v>0</v>
      </c>
      <c r="C8" s="234" t="s">
        <v>153</v>
      </c>
      <c r="D8" s="234" t="s">
        <v>42</v>
      </c>
      <c r="E8" s="337" t="s">
        <v>29</v>
      </c>
      <c r="F8" s="338"/>
      <c r="G8" s="338"/>
      <c r="H8" s="338"/>
      <c r="I8" s="339"/>
      <c r="J8" s="232" t="s">
        <v>4</v>
      </c>
      <c r="K8" s="224" t="s">
        <v>5</v>
      </c>
      <c r="L8" s="269" t="s">
        <v>6</v>
      </c>
      <c r="M8" s="323" t="s">
        <v>7</v>
      </c>
      <c r="N8" s="212" t="s">
        <v>8</v>
      </c>
      <c r="O8" s="186" t="s">
        <v>9</v>
      </c>
    </row>
    <row r="9" spans="2:15" s="26" customFormat="1" ht="18" customHeight="1">
      <c r="B9" s="318"/>
      <c r="C9" s="235"/>
      <c r="D9" s="235"/>
      <c r="E9" s="340"/>
      <c r="F9" s="341"/>
      <c r="G9" s="341"/>
      <c r="H9" s="341"/>
      <c r="I9" s="342"/>
      <c r="J9" s="233"/>
      <c r="K9" s="225"/>
      <c r="L9" s="270"/>
      <c r="M9" s="211"/>
      <c r="N9" s="213"/>
      <c r="O9" s="219"/>
    </row>
    <row r="10" spans="2:15" ht="15" customHeight="1">
      <c r="B10" s="330" t="s">
        <v>43</v>
      </c>
      <c r="C10" s="333" t="s">
        <v>44</v>
      </c>
      <c r="D10" s="53" t="s">
        <v>17</v>
      </c>
      <c r="E10" s="248" t="s">
        <v>113</v>
      </c>
      <c r="F10" s="249"/>
      <c r="G10" s="249"/>
      <c r="H10" s="249"/>
      <c r="I10" s="250"/>
      <c r="J10" s="146"/>
      <c r="K10" s="147"/>
      <c r="L10" s="149"/>
      <c r="M10" s="140"/>
      <c r="N10" s="179"/>
      <c r="O10" s="156"/>
    </row>
    <row r="11" spans="2:15" ht="15" customHeight="1">
      <c r="B11" s="331"/>
      <c r="C11" s="333"/>
      <c r="D11" s="335" t="s">
        <v>154</v>
      </c>
      <c r="E11" s="248" t="s">
        <v>114</v>
      </c>
      <c r="F11" s="249"/>
      <c r="G11" s="249"/>
      <c r="H11" s="249"/>
      <c r="I11" s="250"/>
      <c r="J11" s="146"/>
      <c r="K11" s="147"/>
      <c r="L11" s="149"/>
      <c r="M11" s="140"/>
      <c r="N11" s="179"/>
      <c r="O11" s="156"/>
    </row>
    <row r="12" spans="2:15" ht="15" customHeight="1">
      <c r="B12" s="331"/>
      <c r="C12" s="333"/>
      <c r="D12" s="335"/>
      <c r="E12" s="248" t="s">
        <v>115</v>
      </c>
      <c r="F12" s="249"/>
      <c r="G12" s="249"/>
      <c r="H12" s="249"/>
      <c r="I12" s="250"/>
      <c r="J12" s="146"/>
      <c r="K12" s="147"/>
      <c r="L12" s="149"/>
      <c r="M12" s="140"/>
      <c r="N12" s="179"/>
      <c r="O12" s="156"/>
    </row>
    <row r="13" spans="2:15" ht="15" customHeight="1">
      <c r="B13" s="331"/>
      <c r="C13" s="333"/>
      <c r="D13" s="335"/>
      <c r="E13" s="248" t="s">
        <v>116</v>
      </c>
      <c r="F13" s="249"/>
      <c r="G13" s="249"/>
      <c r="H13" s="249"/>
      <c r="I13" s="250"/>
      <c r="J13" s="146"/>
      <c r="K13" s="147"/>
      <c r="L13" s="149"/>
      <c r="M13" s="140"/>
      <c r="N13" s="179"/>
      <c r="O13" s="156"/>
    </row>
    <row r="14" spans="2:15" ht="15" customHeight="1">
      <c r="B14" s="331"/>
      <c r="C14" s="333"/>
      <c r="D14" s="335"/>
      <c r="E14" s="248" t="s">
        <v>117</v>
      </c>
      <c r="F14" s="249"/>
      <c r="G14" s="249"/>
      <c r="H14" s="249"/>
      <c r="I14" s="250"/>
      <c r="J14" s="146"/>
      <c r="K14" s="147"/>
      <c r="L14" s="149"/>
      <c r="M14" s="140"/>
      <c r="N14" s="179"/>
      <c r="O14" s="156"/>
    </row>
    <row r="15" spans="2:15" ht="15" customHeight="1">
      <c r="B15" s="331"/>
      <c r="C15" s="333"/>
      <c r="D15" s="335"/>
      <c r="E15" s="248" t="s">
        <v>118</v>
      </c>
      <c r="F15" s="249"/>
      <c r="G15" s="249"/>
      <c r="H15" s="249"/>
      <c r="I15" s="250"/>
      <c r="J15" s="146"/>
      <c r="K15" s="147"/>
      <c r="L15" s="149"/>
      <c r="M15" s="140"/>
      <c r="N15" s="179"/>
      <c r="O15" s="156"/>
    </row>
    <row r="16" spans="2:15" ht="15" customHeight="1">
      <c r="B16" s="331"/>
      <c r="C16" s="333"/>
      <c r="D16" s="335"/>
      <c r="E16" s="248" t="s">
        <v>119</v>
      </c>
      <c r="F16" s="249"/>
      <c r="G16" s="249"/>
      <c r="H16" s="249"/>
      <c r="I16" s="250"/>
      <c r="J16" s="146"/>
      <c r="K16" s="147"/>
      <c r="L16" s="149"/>
      <c r="M16" s="140"/>
      <c r="N16" s="179"/>
      <c r="O16" s="156"/>
    </row>
    <row r="17" spans="2:15" ht="15" customHeight="1">
      <c r="B17" s="331"/>
      <c r="C17" s="333"/>
      <c r="D17" s="335"/>
      <c r="E17" s="297"/>
      <c r="F17" s="298"/>
      <c r="G17" s="298"/>
      <c r="H17" s="298"/>
      <c r="I17" s="299"/>
      <c r="J17" s="146"/>
      <c r="K17" s="147"/>
      <c r="L17" s="149"/>
      <c r="M17" s="140"/>
      <c r="N17" s="179"/>
      <c r="O17" s="156"/>
    </row>
    <row r="18" spans="2:15" ht="15" customHeight="1">
      <c r="B18" s="331"/>
      <c r="C18" s="333"/>
      <c r="D18" s="335"/>
      <c r="E18" s="297"/>
      <c r="F18" s="298"/>
      <c r="G18" s="298"/>
      <c r="H18" s="298"/>
      <c r="I18" s="299"/>
      <c r="J18" s="146"/>
      <c r="K18" s="147"/>
      <c r="L18" s="149"/>
      <c r="M18" s="140"/>
      <c r="N18" s="179"/>
      <c r="O18" s="156"/>
    </row>
    <row r="19" spans="2:18" ht="15" customHeight="1">
      <c r="B19" s="331"/>
      <c r="C19" s="333"/>
      <c r="D19" s="335" t="s">
        <v>19</v>
      </c>
      <c r="E19" s="248" t="s">
        <v>125</v>
      </c>
      <c r="F19" s="249"/>
      <c r="G19" s="249"/>
      <c r="H19" s="249"/>
      <c r="I19" s="250"/>
      <c r="J19" s="146"/>
      <c r="K19" s="147"/>
      <c r="L19" s="149"/>
      <c r="M19" s="140"/>
      <c r="N19" s="179"/>
      <c r="O19" s="156"/>
      <c r="P19" s="110">
        <f>IF(AND(J19="○",K19="○"),1,0)</f>
        <v>0</v>
      </c>
      <c r="Q19" s="110">
        <f>IF(AND(J19="○",L19="○"),1,0)</f>
        <v>0</v>
      </c>
      <c r="R19" s="110">
        <f>IF(AND(J19="○",O19="○"),1,0)</f>
        <v>0</v>
      </c>
    </row>
    <row r="20" spans="2:18" ht="15" customHeight="1">
      <c r="B20" s="331"/>
      <c r="C20" s="333"/>
      <c r="D20" s="335"/>
      <c r="E20" s="248" t="s">
        <v>120</v>
      </c>
      <c r="F20" s="249"/>
      <c r="G20" s="249"/>
      <c r="H20" s="249"/>
      <c r="I20" s="250"/>
      <c r="J20" s="146"/>
      <c r="K20" s="147"/>
      <c r="L20" s="149"/>
      <c r="M20" s="140"/>
      <c r="N20" s="179"/>
      <c r="O20" s="156"/>
      <c r="P20" s="110">
        <f aca="true" t="shared" si="0" ref="P20:P27">IF(AND(J20="○",K20="○"),1,0)</f>
        <v>0</v>
      </c>
      <c r="Q20" s="110">
        <f aca="true" t="shared" si="1" ref="Q20:Q27">IF(AND(J20="○",L20="○"),1,0)</f>
        <v>0</v>
      </c>
      <c r="R20" s="110">
        <f aca="true" t="shared" si="2" ref="R20:R27">IF(AND(J20="○",O20="○"),1,0)</f>
        <v>0</v>
      </c>
    </row>
    <row r="21" spans="2:18" ht="15" customHeight="1">
      <c r="B21" s="331"/>
      <c r="C21" s="333"/>
      <c r="D21" s="335"/>
      <c r="E21" s="248" t="s">
        <v>121</v>
      </c>
      <c r="F21" s="249"/>
      <c r="G21" s="249"/>
      <c r="H21" s="249"/>
      <c r="I21" s="250"/>
      <c r="J21" s="146"/>
      <c r="K21" s="147"/>
      <c r="L21" s="149"/>
      <c r="M21" s="140"/>
      <c r="N21" s="179"/>
      <c r="O21" s="156"/>
      <c r="P21" s="110">
        <f t="shared" si="0"/>
        <v>0</v>
      </c>
      <c r="Q21" s="110">
        <f t="shared" si="1"/>
        <v>0</v>
      </c>
      <c r="R21" s="110">
        <f t="shared" si="2"/>
        <v>0</v>
      </c>
    </row>
    <row r="22" spans="2:18" ht="15" customHeight="1">
      <c r="B22" s="331"/>
      <c r="C22" s="333"/>
      <c r="D22" s="335"/>
      <c r="E22" s="248" t="s">
        <v>122</v>
      </c>
      <c r="F22" s="249"/>
      <c r="G22" s="249"/>
      <c r="H22" s="249"/>
      <c r="I22" s="250"/>
      <c r="J22" s="146"/>
      <c r="K22" s="147"/>
      <c r="L22" s="149"/>
      <c r="M22" s="140"/>
      <c r="N22" s="179"/>
      <c r="O22" s="156"/>
      <c r="P22" s="110">
        <f t="shared" si="0"/>
        <v>0</v>
      </c>
      <c r="Q22" s="110">
        <f t="shared" si="1"/>
        <v>0</v>
      </c>
      <c r="R22" s="110">
        <f t="shared" si="2"/>
        <v>0</v>
      </c>
    </row>
    <row r="23" spans="2:18" ht="15" customHeight="1">
      <c r="B23" s="331"/>
      <c r="C23" s="333"/>
      <c r="D23" s="335"/>
      <c r="E23" s="248" t="s">
        <v>123</v>
      </c>
      <c r="F23" s="249"/>
      <c r="G23" s="249"/>
      <c r="H23" s="249"/>
      <c r="I23" s="250"/>
      <c r="J23" s="146"/>
      <c r="K23" s="147"/>
      <c r="L23" s="149"/>
      <c r="M23" s="140"/>
      <c r="N23" s="179"/>
      <c r="O23" s="156"/>
      <c r="P23" s="110">
        <f t="shared" si="0"/>
        <v>0</v>
      </c>
      <c r="Q23" s="110">
        <f t="shared" si="1"/>
        <v>0</v>
      </c>
      <c r="R23" s="110">
        <f t="shared" si="2"/>
        <v>0</v>
      </c>
    </row>
    <row r="24" spans="2:18" ht="15" customHeight="1">
      <c r="B24" s="331"/>
      <c r="C24" s="333"/>
      <c r="D24" s="335"/>
      <c r="E24" s="248" t="s">
        <v>173</v>
      </c>
      <c r="F24" s="249"/>
      <c r="G24" s="249"/>
      <c r="H24" s="249"/>
      <c r="I24" s="250"/>
      <c r="J24" s="146"/>
      <c r="K24" s="147"/>
      <c r="L24" s="149"/>
      <c r="M24" s="140"/>
      <c r="N24" s="179"/>
      <c r="O24" s="156"/>
      <c r="P24" s="110">
        <f t="shared" si="0"/>
        <v>0</v>
      </c>
      <c r="Q24" s="110">
        <f t="shared" si="1"/>
        <v>0</v>
      </c>
      <c r="R24" s="110">
        <f t="shared" si="2"/>
        <v>0</v>
      </c>
    </row>
    <row r="25" spans="2:18" ht="15" customHeight="1">
      <c r="B25" s="331"/>
      <c r="C25" s="333"/>
      <c r="D25" s="335"/>
      <c r="E25" s="248" t="s">
        <v>124</v>
      </c>
      <c r="F25" s="249"/>
      <c r="G25" s="249"/>
      <c r="H25" s="249"/>
      <c r="I25" s="250"/>
      <c r="J25" s="146"/>
      <c r="K25" s="147"/>
      <c r="L25" s="149"/>
      <c r="M25" s="140"/>
      <c r="N25" s="179"/>
      <c r="O25" s="156"/>
      <c r="P25" s="110">
        <f t="shared" si="0"/>
        <v>0</v>
      </c>
      <c r="Q25" s="110">
        <f t="shared" si="1"/>
        <v>0</v>
      </c>
      <c r="R25" s="110">
        <f t="shared" si="2"/>
        <v>0</v>
      </c>
    </row>
    <row r="26" spans="2:18" ht="15" customHeight="1">
      <c r="B26" s="331"/>
      <c r="C26" s="333"/>
      <c r="D26" s="335"/>
      <c r="E26" s="297"/>
      <c r="F26" s="298"/>
      <c r="G26" s="298"/>
      <c r="H26" s="298"/>
      <c r="I26" s="299"/>
      <c r="J26" s="146"/>
      <c r="K26" s="147"/>
      <c r="L26" s="149"/>
      <c r="M26" s="140"/>
      <c r="N26" s="179"/>
      <c r="O26" s="156"/>
      <c r="P26" s="110">
        <f t="shared" si="0"/>
        <v>0</v>
      </c>
      <c r="Q26" s="110">
        <f t="shared" si="1"/>
        <v>0</v>
      </c>
      <c r="R26" s="110">
        <f t="shared" si="2"/>
        <v>0</v>
      </c>
    </row>
    <row r="27" spans="2:18" ht="15" customHeight="1" thickBot="1">
      <c r="B27" s="332"/>
      <c r="C27" s="334"/>
      <c r="D27" s="336"/>
      <c r="E27" s="300"/>
      <c r="F27" s="301"/>
      <c r="G27" s="301"/>
      <c r="H27" s="301"/>
      <c r="I27" s="302"/>
      <c r="J27" s="160"/>
      <c r="K27" s="161"/>
      <c r="L27" s="162"/>
      <c r="M27" s="142"/>
      <c r="N27" s="183"/>
      <c r="O27" s="159"/>
      <c r="P27" s="110">
        <f t="shared" si="0"/>
        <v>0</v>
      </c>
      <c r="Q27" s="110">
        <f t="shared" si="1"/>
        <v>0</v>
      </c>
      <c r="R27" s="110">
        <f t="shared" si="2"/>
        <v>0</v>
      </c>
    </row>
    <row r="28" spans="2:15" ht="15" customHeight="1">
      <c r="B28" s="45"/>
      <c r="C28" s="54"/>
      <c r="D28" s="54"/>
      <c r="E28" s="4"/>
      <c r="F28" s="4"/>
      <c r="G28" s="4"/>
      <c r="H28" s="310" t="s">
        <v>34</v>
      </c>
      <c r="I28" s="311"/>
      <c r="J28" s="83">
        <f>COUNTIF(J10,"○")</f>
        <v>0</v>
      </c>
      <c r="K28" s="84">
        <f>COUNTIF(K10,"○")</f>
        <v>0</v>
      </c>
      <c r="L28" s="84">
        <f>COUNTIF(L10,"○")</f>
        <v>0</v>
      </c>
      <c r="M28" s="58"/>
      <c r="N28" s="58"/>
      <c r="O28" s="96">
        <f>COUNTIF(O10,"○")</f>
        <v>0</v>
      </c>
    </row>
    <row r="29" spans="2:15" ht="15" customHeight="1">
      <c r="B29" s="314"/>
      <c r="C29" s="315"/>
      <c r="D29" s="315"/>
      <c r="E29" s="316"/>
      <c r="F29" s="55"/>
      <c r="G29" s="55"/>
      <c r="H29" s="303" t="s">
        <v>45</v>
      </c>
      <c r="I29" s="304"/>
      <c r="J29" s="86">
        <f>COUNTIF(J11:J18,"○")</f>
        <v>0</v>
      </c>
      <c r="K29" s="87">
        <f>COUNTIF(K11:K18,"○")</f>
        <v>0</v>
      </c>
      <c r="L29" s="87">
        <f>COUNTIF(L11:L18,"○")</f>
        <v>0</v>
      </c>
      <c r="M29" s="58"/>
      <c r="N29" s="58"/>
      <c r="O29" s="97">
        <f>COUNTIF(O11:O18,"○")</f>
        <v>0</v>
      </c>
    </row>
    <row r="30" spans="2:15" ht="15" customHeight="1">
      <c r="B30" s="10"/>
      <c r="C30" s="56"/>
      <c r="D30" s="56"/>
      <c r="E30" s="57"/>
      <c r="F30" s="57"/>
      <c r="G30" s="57"/>
      <c r="H30" s="303" t="s">
        <v>22</v>
      </c>
      <c r="I30" s="304"/>
      <c r="J30" s="86">
        <f>COUNTIF(J19:J27,"○")</f>
        <v>0</v>
      </c>
      <c r="K30" s="87">
        <f>COUNTIF(K19:K27,"○")</f>
        <v>0</v>
      </c>
      <c r="L30" s="87">
        <f>COUNTIF(L19:L27,"○")</f>
        <v>0</v>
      </c>
      <c r="M30" s="58"/>
      <c r="N30" s="58"/>
      <c r="O30" s="97">
        <f>COUNTIF(O19:O27,"○")</f>
        <v>0</v>
      </c>
    </row>
    <row r="31" spans="2:15" ht="15" customHeight="1">
      <c r="B31" s="56"/>
      <c r="C31" s="56"/>
      <c r="D31" s="56"/>
      <c r="E31" s="57"/>
      <c r="F31" s="57"/>
      <c r="G31" s="57"/>
      <c r="H31" s="312" t="s">
        <v>36</v>
      </c>
      <c r="I31" s="313"/>
      <c r="J31" s="111">
        <f>SUM(J28:J30)</f>
        <v>0</v>
      </c>
      <c r="K31" s="112">
        <f>SUM(K28:K30)</f>
        <v>0</v>
      </c>
      <c r="L31" s="112">
        <f>SUM(L28:L30)</f>
        <v>0</v>
      </c>
      <c r="M31" s="58"/>
      <c r="N31" s="58"/>
      <c r="O31" s="113">
        <f>SUM(O28:O30)</f>
        <v>0</v>
      </c>
    </row>
    <row r="32" spans="2:18" ht="15" customHeight="1" thickBot="1">
      <c r="B32" s="56"/>
      <c r="C32" s="56"/>
      <c r="D32" s="56"/>
      <c r="E32" s="57"/>
      <c r="F32" s="57"/>
      <c r="G32" s="57"/>
      <c r="H32" s="343" t="s">
        <v>37</v>
      </c>
      <c r="I32" s="344"/>
      <c r="J32" s="52"/>
      <c r="K32" s="109">
        <f>K30-P32</f>
        <v>0</v>
      </c>
      <c r="L32" s="114">
        <f>L30-Q32</f>
        <v>0</v>
      </c>
      <c r="M32" s="58"/>
      <c r="N32" s="58"/>
      <c r="O32" s="105">
        <f>O30-R32</f>
        <v>0</v>
      </c>
      <c r="P32" s="2">
        <f>SUM(P19:P27)</f>
        <v>0</v>
      </c>
      <c r="Q32" s="2">
        <f>SUM(Q19:Q27)</f>
        <v>0</v>
      </c>
      <c r="R32" s="2">
        <f>SUM(R19:R27)</f>
        <v>0</v>
      </c>
    </row>
    <row r="33" spans="2:15" ht="15" customHeight="1">
      <c r="B33" s="45"/>
      <c r="C33" s="15"/>
      <c r="D33" s="15"/>
      <c r="E33" s="28"/>
      <c r="F33" s="28"/>
      <c r="G33" s="28"/>
      <c r="H33" s="28"/>
      <c r="I33" s="19"/>
      <c r="J33" s="65"/>
      <c r="K33" s="65"/>
      <c r="L33" s="66"/>
      <c r="M33" s="58"/>
      <c r="N33" s="58"/>
      <c r="O33" s="26"/>
    </row>
    <row r="34" spans="2:15" s="1" customFormat="1" ht="18" customHeight="1" thickBot="1">
      <c r="B34" s="41" t="s">
        <v>46</v>
      </c>
      <c r="C34" s="2"/>
      <c r="D34" s="15"/>
      <c r="E34" s="28"/>
      <c r="F34" s="28"/>
      <c r="G34" s="28"/>
      <c r="H34" s="28"/>
      <c r="I34" s="15"/>
      <c r="J34" s="67"/>
      <c r="K34" s="65"/>
      <c r="L34" s="66"/>
      <c r="M34" s="66"/>
      <c r="N34" s="66"/>
      <c r="O34" s="65"/>
    </row>
    <row r="35" spans="2:15" s="26" customFormat="1" ht="18" customHeight="1">
      <c r="B35" s="317" t="s">
        <v>0</v>
      </c>
      <c r="C35" s="234" t="s">
        <v>155</v>
      </c>
      <c r="D35" s="234" t="s">
        <v>42</v>
      </c>
      <c r="E35" s="337" t="s">
        <v>29</v>
      </c>
      <c r="F35" s="338"/>
      <c r="G35" s="338"/>
      <c r="H35" s="338"/>
      <c r="I35" s="339"/>
      <c r="J35" s="232" t="s">
        <v>4</v>
      </c>
      <c r="K35" s="224" t="s">
        <v>5</v>
      </c>
      <c r="L35" s="269" t="s">
        <v>6</v>
      </c>
      <c r="M35" s="323" t="s">
        <v>7</v>
      </c>
      <c r="N35" s="212" t="s">
        <v>8</v>
      </c>
      <c r="O35" s="186" t="s">
        <v>9</v>
      </c>
    </row>
    <row r="36" spans="2:15" s="26" customFormat="1" ht="18" customHeight="1">
      <c r="B36" s="318"/>
      <c r="C36" s="235"/>
      <c r="D36" s="235"/>
      <c r="E36" s="340"/>
      <c r="F36" s="341"/>
      <c r="G36" s="341"/>
      <c r="H36" s="341"/>
      <c r="I36" s="342"/>
      <c r="J36" s="233"/>
      <c r="K36" s="225"/>
      <c r="L36" s="270"/>
      <c r="M36" s="211"/>
      <c r="N36" s="213"/>
      <c r="O36" s="219"/>
    </row>
    <row r="37" spans="2:15" ht="15" customHeight="1">
      <c r="B37" s="331" t="s">
        <v>43</v>
      </c>
      <c r="C37" s="235" t="s">
        <v>47</v>
      </c>
      <c r="D37" s="68" t="s">
        <v>48</v>
      </c>
      <c r="E37" s="248" t="s">
        <v>126</v>
      </c>
      <c r="F37" s="249"/>
      <c r="G37" s="249"/>
      <c r="H37" s="249"/>
      <c r="I37" s="250"/>
      <c r="J37" s="146"/>
      <c r="K37" s="147"/>
      <c r="L37" s="151"/>
      <c r="M37" s="140"/>
      <c r="N37" s="179"/>
      <c r="O37" s="156"/>
    </row>
    <row r="38" spans="2:15" ht="15" customHeight="1">
      <c r="B38" s="331"/>
      <c r="C38" s="333"/>
      <c r="D38" s="345" t="s">
        <v>156</v>
      </c>
      <c r="E38" s="248" t="s">
        <v>114</v>
      </c>
      <c r="F38" s="249"/>
      <c r="G38" s="249"/>
      <c r="H38" s="249"/>
      <c r="I38" s="250"/>
      <c r="J38" s="146"/>
      <c r="K38" s="147"/>
      <c r="L38" s="146"/>
      <c r="M38" s="140"/>
      <c r="N38" s="179"/>
      <c r="O38" s="156"/>
    </row>
    <row r="39" spans="2:15" ht="15" customHeight="1">
      <c r="B39" s="331"/>
      <c r="C39" s="333"/>
      <c r="D39" s="346"/>
      <c r="E39" s="248" t="s">
        <v>115</v>
      </c>
      <c r="F39" s="249"/>
      <c r="G39" s="249"/>
      <c r="H39" s="249"/>
      <c r="I39" s="250"/>
      <c r="J39" s="146"/>
      <c r="K39" s="147"/>
      <c r="L39" s="146"/>
      <c r="M39" s="140"/>
      <c r="N39" s="179"/>
      <c r="O39" s="156"/>
    </row>
    <row r="40" spans="2:15" ht="15" customHeight="1">
      <c r="B40" s="331"/>
      <c r="C40" s="333"/>
      <c r="D40" s="346"/>
      <c r="E40" s="248" t="s">
        <v>116</v>
      </c>
      <c r="F40" s="249"/>
      <c r="G40" s="249"/>
      <c r="H40" s="249"/>
      <c r="I40" s="250"/>
      <c r="J40" s="146"/>
      <c r="K40" s="147"/>
      <c r="L40" s="146"/>
      <c r="M40" s="140"/>
      <c r="N40" s="179"/>
      <c r="O40" s="156"/>
    </row>
    <row r="41" spans="2:15" ht="15" customHeight="1">
      <c r="B41" s="331"/>
      <c r="C41" s="333"/>
      <c r="D41" s="346"/>
      <c r="E41" s="248" t="s">
        <v>117</v>
      </c>
      <c r="F41" s="249"/>
      <c r="G41" s="249"/>
      <c r="H41" s="249"/>
      <c r="I41" s="250"/>
      <c r="J41" s="146"/>
      <c r="K41" s="147"/>
      <c r="L41" s="146"/>
      <c r="M41" s="140"/>
      <c r="N41" s="179"/>
      <c r="O41" s="156"/>
    </row>
    <row r="42" spans="2:15" ht="15" customHeight="1">
      <c r="B42" s="331"/>
      <c r="C42" s="333"/>
      <c r="D42" s="346"/>
      <c r="E42" s="248" t="s">
        <v>118</v>
      </c>
      <c r="F42" s="249"/>
      <c r="G42" s="249"/>
      <c r="H42" s="249"/>
      <c r="I42" s="250"/>
      <c r="J42" s="146"/>
      <c r="K42" s="147"/>
      <c r="L42" s="146"/>
      <c r="M42" s="140"/>
      <c r="N42" s="179"/>
      <c r="O42" s="156"/>
    </row>
    <row r="43" spans="2:15" ht="15" customHeight="1">
      <c r="B43" s="331"/>
      <c r="C43" s="333"/>
      <c r="D43" s="346"/>
      <c r="E43" s="248" t="s">
        <v>119</v>
      </c>
      <c r="F43" s="249"/>
      <c r="G43" s="249"/>
      <c r="H43" s="249"/>
      <c r="I43" s="250"/>
      <c r="J43" s="146"/>
      <c r="K43" s="147"/>
      <c r="L43" s="146"/>
      <c r="M43" s="140"/>
      <c r="N43" s="179"/>
      <c r="O43" s="156"/>
    </row>
    <row r="44" spans="2:15" ht="15" customHeight="1">
      <c r="B44" s="331"/>
      <c r="C44" s="333"/>
      <c r="D44" s="346"/>
      <c r="E44" s="248"/>
      <c r="F44" s="249"/>
      <c r="G44" s="249"/>
      <c r="H44" s="249"/>
      <c r="I44" s="250"/>
      <c r="J44" s="146"/>
      <c r="K44" s="147"/>
      <c r="L44" s="146"/>
      <c r="M44" s="140"/>
      <c r="N44" s="179"/>
      <c r="O44" s="156"/>
    </row>
    <row r="45" spans="2:15" ht="15" customHeight="1">
      <c r="B45" s="331"/>
      <c r="C45" s="333"/>
      <c r="D45" s="347"/>
      <c r="E45" s="248"/>
      <c r="F45" s="249"/>
      <c r="G45" s="249"/>
      <c r="H45" s="249"/>
      <c r="I45" s="250"/>
      <c r="J45" s="146"/>
      <c r="K45" s="147"/>
      <c r="L45" s="146"/>
      <c r="M45" s="140"/>
      <c r="N45" s="179"/>
      <c r="O45" s="156"/>
    </row>
    <row r="46" spans="2:18" ht="15" customHeight="1">
      <c r="B46" s="331"/>
      <c r="C46" s="333"/>
      <c r="D46" s="335" t="s">
        <v>49</v>
      </c>
      <c r="E46" s="248" t="s">
        <v>127</v>
      </c>
      <c r="F46" s="249"/>
      <c r="G46" s="249"/>
      <c r="H46" s="249"/>
      <c r="I46" s="250"/>
      <c r="J46" s="146"/>
      <c r="K46" s="147"/>
      <c r="L46" s="146"/>
      <c r="M46" s="140"/>
      <c r="N46" s="179"/>
      <c r="O46" s="156"/>
      <c r="P46" s="110">
        <f aca="true" t="shared" si="3" ref="P46:P52">IF(AND(J46="○",K46="○"),1,0)</f>
        <v>0</v>
      </c>
      <c r="Q46" s="110">
        <f aca="true" t="shared" si="4" ref="Q46:Q52">IF(AND(J46="○",L46="○"),1,0)</f>
        <v>0</v>
      </c>
      <c r="R46" s="110">
        <f aca="true" t="shared" si="5" ref="R46:R52">IF(AND(J46="○",O46="○"),1,0)</f>
        <v>0</v>
      </c>
    </row>
    <row r="47" spans="2:18" ht="15" customHeight="1">
      <c r="B47" s="331"/>
      <c r="C47" s="333"/>
      <c r="D47" s="335"/>
      <c r="E47" s="248" t="s">
        <v>169</v>
      </c>
      <c r="F47" s="249"/>
      <c r="G47" s="249"/>
      <c r="H47" s="249"/>
      <c r="I47" s="250"/>
      <c r="J47" s="146"/>
      <c r="K47" s="147"/>
      <c r="L47" s="146"/>
      <c r="M47" s="140"/>
      <c r="N47" s="179"/>
      <c r="O47" s="156"/>
      <c r="P47" s="110">
        <f t="shared" si="3"/>
        <v>0</v>
      </c>
      <c r="Q47" s="110">
        <f t="shared" si="4"/>
        <v>0</v>
      </c>
      <c r="R47" s="110">
        <f t="shared" si="5"/>
        <v>0</v>
      </c>
    </row>
    <row r="48" spans="2:18" ht="15" customHeight="1">
      <c r="B48" s="331"/>
      <c r="C48" s="333"/>
      <c r="D48" s="335"/>
      <c r="E48" s="248" t="s">
        <v>170</v>
      </c>
      <c r="F48" s="249"/>
      <c r="G48" s="249"/>
      <c r="H48" s="249"/>
      <c r="I48" s="250"/>
      <c r="J48" s="146"/>
      <c r="K48" s="147"/>
      <c r="L48" s="146"/>
      <c r="M48" s="140"/>
      <c r="N48" s="179"/>
      <c r="O48" s="156"/>
      <c r="P48" s="110">
        <f t="shared" si="3"/>
        <v>0</v>
      </c>
      <c r="Q48" s="110">
        <f t="shared" si="4"/>
        <v>0</v>
      </c>
      <c r="R48" s="110">
        <f t="shared" si="5"/>
        <v>0</v>
      </c>
    </row>
    <row r="49" spans="2:18" ht="15" customHeight="1">
      <c r="B49" s="331"/>
      <c r="C49" s="333"/>
      <c r="D49" s="335"/>
      <c r="E49" s="248" t="s">
        <v>171</v>
      </c>
      <c r="F49" s="249"/>
      <c r="G49" s="249"/>
      <c r="H49" s="249"/>
      <c r="I49" s="250"/>
      <c r="J49" s="146"/>
      <c r="K49" s="147"/>
      <c r="L49" s="146"/>
      <c r="M49" s="140"/>
      <c r="N49" s="179"/>
      <c r="O49" s="156"/>
      <c r="P49" s="110">
        <f t="shared" si="3"/>
        <v>0</v>
      </c>
      <c r="Q49" s="110">
        <f t="shared" si="4"/>
        <v>0</v>
      </c>
      <c r="R49" s="110">
        <f t="shared" si="5"/>
        <v>0</v>
      </c>
    </row>
    <row r="50" spans="2:18" ht="15" customHeight="1">
      <c r="B50" s="331"/>
      <c r="C50" s="333"/>
      <c r="D50" s="335"/>
      <c r="E50" s="248" t="s">
        <v>128</v>
      </c>
      <c r="F50" s="249"/>
      <c r="G50" s="249"/>
      <c r="H50" s="249"/>
      <c r="I50" s="250"/>
      <c r="J50" s="146"/>
      <c r="K50" s="147"/>
      <c r="L50" s="146"/>
      <c r="M50" s="140"/>
      <c r="N50" s="179"/>
      <c r="O50" s="156"/>
      <c r="P50" s="110">
        <f t="shared" si="3"/>
        <v>0</v>
      </c>
      <c r="Q50" s="110">
        <f t="shared" si="4"/>
        <v>0</v>
      </c>
      <c r="R50" s="110">
        <f t="shared" si="5"/>
        <v>0</v>
      </c>
    </row>
    <row r="51" spans="2:18" ht="15" customHeight="1">
      <c r="B51" s="331"/>
      <c r="C51" s="333"/>
      <c r="D51" s="335"/>
      <c r="E51" s="248"/>
      <c r="F51" s="249"/>
      <c r="G51" s="249"/>
      <c r="H51" s="249"/>
      <c r="I51" s="250"/>
      <c r="J51" s="146"/>
      <c r="K51" s="147"/>
      <c r="L51" s="146"/>
      <c r="M51" s="140"/>
      <c r="N51" s="179"/>
      <c r="O51" s="156"/>
      <c r="P51" s="110">
        <f t="shared" si="3"/>
        <v>0</v>
      </c>
      <c r="Q51" s="110">
        <f t="shared" si="4"/>
        <v>0</v>
      </c>
      <c r="R51" s="110">
        <f t="shared" si="5"/>
        <v>0</v>
      </c>
    </row>
    <row r="52" spans="2:18" ht="15" customHeight="1" thickBot="1">
      <c r="B52" s="332"/>
      <c r="C52" s="334"/>
      <c r="D52" s="336"/>
      <c r="E52" s="307"/>
      <c r="F52" s="308"/>
      <c r="G52" s="308"/>
      <c r="H52" s="308"/>
      <c r="I52" s="309"/>
      <c r="J52" s="160"/>
      <c r="K52" s="161"/>
      <c r="L52" s="160"/>
      <c r="M52" s="142"/>
      <c r="N52" s="183"/>
      <c r="O52" s="159"/>
      <c r="P52" s="110">
        <f t="shared" si="3"/>
        <v>0</v>
      </c>
      <c r="Q52" s="110">
        <f t="shared" si="4"/>
        <v>0</v>
      </c>
      <c r="R52" s="110">
        <f t="shared" si="5"/>
        <v>0</v>
      </c>
    </row>
    <row r="53" spans="2:15" ht="15" customHeight="1">
      <c r="B53" s="45"/>
      <c r="C53" s="54"/>
      <c r="D53" s="54"/>
      <c r="E53" s="4"/>
      <c r="F53" s="4"/>
      <c r="G53" s="4"/>
      <c r="H53" s="310" t="s">
        <v>34</v>
      </c>
      <c r="I53" s="311"/>
      <c r="J53" s="83">
        <f>COUNTIF(J37,"○")</f>
        <v>0</v>
      </c>
      <c r="K53" s="84">
        <f>COUNTIF(K37,"○")</f>
        <v>0</v>
      </c>
      <c r="L53" s="84">
        <f>COUNTIF(L37,"○")</f>
        <v>0</v>
      </c>
      <c r="M53" s="58"/>
      <c r="N53" s="58"/>
      <c r="O53" s="96">
        <f>COUNTIF(O37,"○")</f>
        <v>0</v>
      </c>
    </row>
    <row r="54" spans="2:15" ht="15" customHeight="1">
      <c r="B54" s="45"/>
      <c r="C54" s="54"/>
      <c r="D54" s="54"/>
      <c r="E54" s="4"/>
      <c r="F54" s="4"/>
      <c r="G54" s="4"/>
      <c r="H54" s="303" t="s">
        <v>45</v>
      </c>
      <c r="I54" s="304"/>
      <c r="J54" s="86">
        <f>COUNTIF(J38:J45,"○")</f>
        <v>0</v>
      </c>
      <c r="K54" s="87">
        <f>COUNTIF(K38:K45,"○")</f>
        <v>0</v>
      </c>
      <c r="L54" s="87">
        <f>COUNTIF(L38:L45,"○")</f>
        <v>0</v>
      </c>
      <c r="M54" s="58"/>
      <c r="N54" s="58"/>
      <c r="O54" s="97">
        <f>COUNTIF(O38:O45,"○")</f>
        <v>0</v>
      </c>
    </row>
    <row r="55" spans="2:15" ht="15" customHeight="1">
      <c r="B55" s="45"/>
      <c r="C55" s="54"/>
      <c r="D55" s="54"/>
      <c r="E55" s="4"/>
      <c r="F55" s="4"/>
      <c r="G55" s="4"/>
      <c r="H55" s="303" t="s">
        <v>22</v>
      </c>
      <c r="I55" s="304"/>
      <c r="J55" s="86">
        <f>COUNTIF(J46:J52,"○")</f>
        <v>0</v>
      </c>
      <c r="K55" s="87">
        <f>COUNTIF(K46:K52,"○")</f>
        <v>0</v>
      </c>
      <c r="L55" s="87">
        <f>COUNTIF(L46:L52,"○")</f>
        <v>0</v>
      </c>
      <c r="M55" s="58"/>
      <c r="N55" s="58"/>
      <c r="O55" s="97">
        <f>COUNTIF(O46:O52,"○")</f>
        <v>0</v>
      </c>
    </row>
    <row r="56" spans="2:15" ht="15" customHeight="1">
      <c r="B56" s="45"/>
      <c r="C56" s="54"/>
      <c r="D56" s="54"/>
      <c r="E56" s="4"/>
      <c r="F56" s="4"/>
      <c r="G56" s="4"/>
      <c r="H56" s="312" t="s">
        <v>36</v>
      </c>
      <c r="I56" s="313"/>
      <c r="J56" s="111">
        <f>SUM(J53:J55)</f>
        <v>0</v>
      </c>
      <c r="K56" s="112">
        <f>SUM(K53:K55)</f>
        <v>0</v>
      </c>
      <c r="L56" s="112">
        <f>SUM(L53:L55)</f>
        <v>0</v>
      </c>
      <c r="M56" s="58"/>
      <c r="N56" s="58"/>
      <c r="O56" s="113">
        <f>SUM(O53:O55)</f>
        <v>0</v>
      </c>
    </row>
    <row r="57" spans="2:18" ht="18" customHeight="1" thickBot="1">
      <c r="B57" s="56"/>
      <c r="C57" s="56"/>
      <c r="D57" s="56"/>
      <c r="E57" s="57"/>
      <c r="F57" s="57"/>
      <c r="G57" s="57"/>
      <c r="H57" s="343" t="s">
        <v>37</v>
      </c>
      <c r="I57" s="344"/>
      <c r="J57" s="52"/>
      <c r="K57" s="109">
        <f>K55-P57</f>
        <v>0</v>
      </c>
      <c r="L57" s="114">
        <f>L55-Q57</f>
        <v>0</v>
      </c>
      <c r="M57" s="58"/>
      <c r="N57" s="58"/>
      <c r="O57" s="105">
        <f>O55-R57</f>
        <v>0</v>
      </c>
      <c r="P57" s="2">
        <f>SUM(P46:P52)</f>
        <v>0</v>
      </c>
      <c r="Q57" s="2">
        <f>SUM(Q46:Q52)</f>
        <v>0</v>
      </c>
      <c r="R57" s="2">
        <f>SUM(R46:R52)</f>
        <v>0</v>
      </c>
    </row>
    <row r="58" spans="2:14" s="1" customFormat="1" ht="14.25" customHeight="1">
      <c r="B58" s="45"/>
      <c r="C58" s="46"/>
      <c r="D58" s="15"/>
      <c r="E58" s="28"/>
      <c r="F58" s="28"/>
      <c r="G58" s="28"/>
      <c r="H58" s="28"/>
      <c r="I58" s="47"/>
      <c r="J58" s="69"/>
      <c r="K58" s="70"/>
      <c r="L58" s="71"/>
      <c r="M58" s="72"/>
      <c r="N58" s="72"/>
    </row>
    <row r="59" spans="2:14" s="1" customFormat="1" ht="18" customHeight="1" thickBot="1">
      <c r="B59" s="48" t="s">
        <v>50</v>
      </c>
      <c r="C59" s="73"/>
      <c r="D59" s="49"/>
      <c r="E59" s="50"/>
      <c r="F59" s="50"/>
      <c r="G59" s="50"/>
      <c r="H59" s="50"/>
      <c r="I59" s="49"/>
      <c r="J59" s="74"/>
      <c r="K59" s="73"/>
      <c r="L59" s="75"/>
      <c r="M59" s="72"/>
      <c r="N59" s="72"/>
    </row>
    <row r="60" spans="2:15" s="26" customFormat="1" ht="18" customHeight="1">
      <c r="B60" s="317" t="s">
        <v>0</v>
      </c>
      <c r="C60" s="234" t="s">
        <v>157</v>
      </c>
      <c r="D60" s="234" t="s">
        <v>42</v>
      </c>
      <c r="E60" s="337" t="s">
        <v>29</v>
      </c>
      <c r="F60" s="338"/>
      <c r="G60" s="338"/>
      <c r="H60" s="338"/>
      <c r="I60" s="339"/>
      <c r="J60" s="232" t="s">
        <v>4</v>
      </c>
      <c r="K60" s="224" t="s">
        <v>5</v>
      </c>
      <c r="L60" s="269" t="s">
        <v>6</v>
      </c>
      <c r="M60" s="323" t="s">
        <v>7</v>
      </c>
      <c r="N60" s="212" t="s">
        <v>8</v>
      </c>
      <c r="O60" s="186" t="s">
        <v>9</v>
      </c>
    </row>
    <row r="61" spans="2:15" s="26" customFormat="1" ht="18" customHeight="1">
      <c r="B61" s="318"/>
      <c r="C61" s="235"/>
      <c r="D61" s="235"/>
      <c r="E61" s="340"/>
      <c r="F61" s="341"/>
      <c r="G61" s="341"/>
      <c r="H61" s="341"/>
      <c r="I61" s="342"/>
      <c r="J61" s="233"/>
      <c r="K61" s="225"/>
      <c r="L61" s="270"/>
      <c r="M61" s="211"/>
      <c r="N61" s="213"/>
      <c r="O61" s="219"/>
    </row>
    <row r="62" spans="2:15" ht="15" customHeight="1">
      <c r="B62" s="330" t="s">
        <v>43</v>
      </c>
      <c r="C62" s="333" t="s">
        <v>158</v>
      </c>
      <c r="D62" s="65" t="s">
        <v>48</v>
      </c>
      <c r="E62" s="248" t="s">
        <v>129</v>
      </c>
      <c r="F62" s="249"/>
      <c r="G62" s="249"/>
      <c r="H62" s="249"/>
      <c r="I62" s="250"/>
      <c r="J62" s="146"/>
      <c r="K62" s="147"/>
      <c r="L62" s="146"/>
      <c r="M62" s="140"/>
      <c r="N62" s="179"/>
      <c r="O62" s="156"/>
    </row>
    <row r="63" spans="2:15" ht="15" customHeight="1">
      <c r="B63" s="331"/>
      <c r="C63" s="333"/>
      <c r="D63" s="345" t="s">
        <v>60</v>
      </c>
      <c r="E63" s="248" t="s">
        <v>114</v>
      </c>
      <c r="F63" s="249"/>
      <c r="G63" s="249"/>
      <c r="H63" s="249"/>
      <c r="I63" s="250"/>
      <c r="J63" s="146"/>
      <c r="K63" s="147"/>
      <c r="L63" s="146"/>
      <c r="M63" s="140"/>
      <c r="N63" s="179"/>
      <c r="O63" s="156"/>
    </row>
    <row r="64" spans="2:15" ht="15" customHeight="1">
      <c r="B64" s="331"/>
      <c r="C64" s="333"/>
      <c r="D64" s="346"/>
      <c r="E64" s="248" t="s">
        <v>115</v>
      </c>
      <c r="F64" s="249"/>
      <c r="G64" s="249"/>
      <c r="H64" s="249"/>
      <c r="I64" s="250"/>
      <c r="J64" s="146"/>
      <c r="K64" s="147"/>
      <c r="L64" s="146"/>
      <c r="M64" s="140"/>
      <c r="N64" s="179"/>
      <c r="O64" s="156"/>
    </row>
    <row r="65" spans="2:15" ht="15" customHeight="1">
      <c r="B65" s="331"/>
      <c r="C65" s="333"/>
      <c r="D65" s="346"/>
      <c r="E65" s="248" t="s">
        <v>116</v>
      </c>
      <c r="F65" s="249"/>
      <c r="G65" s="249"/>
      <c r="H65" s="249"/>
      <c r="I65" s="250"/>
      <c r="J65" s="146"/>
      <c r="K65" s="147"/>
      <c r="L65" s="146"/>
      <c r="M65" s="140"/>
      <c r="N65" s="179"/>
      <c r="O65" s="156"/>
    </row>
    <row r="66" spans="2:15" ht="15" customHeight="1">
      <c r="B66" s="331"/>
      <c r="C66" s="333"/>
      <c r="D66" s="346"/>
      <c r="E66" s="248" t="s">
        <v>117</v>
      </c>
      <c r="F66" s="249"/>
      <c r="G66" s="249"/>
      <c r="H66" s="249"/>
      <c r="I66" s="250"/>
      <c r="J66" s="146"/>
      <c r="K66" s="147"/>
      <c r="L66" s="146"/>
      <c r="M66" s="140"/>
      <c r="N66" s="179"/>
      <c r="O66" s="156"/>
    </row>
    <row r="67" spans="2:15" ht="15" customHeight="1">
      <c r="B67" s="331"/>
      <c r="C67" s="333"/>
      <c r="D67" s="346"/>
      <c r="E67" s="248" t="s">
        <v>118</v>
      </c>
      <c r="F67" s="249"/>
      <c r="G67" s="249"/>
      <c r="H67" s="249"/>
      <c r="I67" s="250"/>
      <c r="J67" s="146"/>
      <c r="K67" s="147"/>
      <c r="L67" s="146"/>
      <c r="M67" s="140"/>
      <c r="N67" s="179"/>
      <c r="O67" s="156"/>
    </row>
    <row r="68" spans="2:15" ht="15" customHeight="1">
      <c r="B68" s="331"/>
      <c r="C68" s="333"/>
      <c r="D68" s="346"/>
      <c r="E68" s="248" t="s">
        <v>119</v>
      </c>
      <c r="F68" s="249"/>
      <c r="G68" s="249"/>
      <c r="H68" s="249"/>
      <c r="I68" s="250"/>
      <c r="J68" s="146"/>
      <c r="K68" s="147"/>
      <c r="L68" s="146"/>
      <c r="M68" s="140"/>
      <c r="N68" s="179"/>
      <c r="O68" s="156"/>
    </row>
    <row r="69" spans="2:15" ht="15" customHeight="1">
      <c r="B69" s="331"/>
      <c r="C69" s="333"/>
      <c r="D69" s="346"/>
      <c r="E69" s="297"/>
      <c r="F69" s="298"/>
      <c r="G69" s="298"/>
      <c r="H69" s="298"/>
      <c r="I69" s="299"/>
      <c r="J69" s="146"/>
      <c r="K69" s="147"/>
      <c r="L69" s="146"/>
      <c r="M69" s="140"/>
      <c r="N69" s="179"/>
      <c r="O69" s="156"/>
    </row>
    <row r="70" spans="2:15" ht="15" customHeight="1">
      <c r="B70" s="331"/>
      <c r="C70" s="333"/>
      <c r="D70" s="347"/>
      <c r="E70" s="297"/>
      <c r="F70" s="298"/>
      <c r="G70" s="298"/>
      <c r="H70" s="298"/>
      <c r="I70" s="299"/>
      <c r="J70" s="146"/>
      <c r="K70" s="147"/>
      <c r="L70" s="146"/>
      <c r="M70" s="140"/>
      <c r="N70" s="179"/>
      <c r="O70" s="156"/>
    </row>
    <row r="71" spans="2:18" ht="15" customHeight="1">
      <c r="B71" s="331"/>
      <c r="C71" s="333"/>
      <c r="D71" s="345" t="s">
        <v>49</v>
      </c>
      <c r="E71" s="248" t="s">
        <v>130</v>
      </c>
      <c r="F71" s="249"/>
      <c r="G71" s="249"/>
      <c r="H71" s="249"/>
      <c r="I71" s="250"/>
      <c r="J71" s="146"/>
      <c r="K71" s="147"/>
      <c r="L71" s="146"/>
      <c r="M71" s="140"/>
      <c r="N71" s="179"/>
      <c r="O71" s="156"/>
      <c r="P71" s="110">
        <f aca="true" t="shared" si="6" ref="P71:P78">IF(AND(J71="○",K71="○"),1,0)</f>
        <v>0</v>
      </c>
      <c r="Q71" s="110">
        <f aca="true" t="shared" si="7" ref="Q71:Q78">IF(AND(J71="○",L71="○"),1,0)</f>
        <v>0</v>
      </c>
      <c r="R71" s="110">
        <f aca="true" t="shared" si="8" ref="R71:R78">IF(AND(J71="○",O71="○"),1,0)</f>
        <v>0</v>
      </c>
    </row>
    <row r="72" spans="2:18" ht="15" customHeight="1">
      <c r="B72" s="331"/>
      <c r="C72" s="333"/>
      <c r="D72" s="346"/>
      <c r="E72" s="248" t="s">
        <v>131</v>
      </c>
      <c r="F72" s="249"/>
      <c r="G72" s="249"/>
      <c r="H72" s="249"/>
      <c r="I72" s="250"/>
      <c r="J72" s="146"/>
      <c r="K72" s="147"/>
      <c r="L72" s="146"/>
      <c r="M72" s="140"/>
      <c r="N72" s="179"/>
      <c r="O72" s="156"/>
      <c r="P72" s="110">
        <f t="shared" si="6"/>
        <v>0</v>
      </c>
      <c r="Q72" s="110">
        <f t="shared" si="7"/>
        <v>0</v>
      </c>
      <c r="R72" s="110">
        <f t="shared" si="8"/>
        <v>0</v>
      </c>
    </row>
    <row r="73" spans="2:18" ht="15" customHeight="1">
      <c r="B73" s="331"/>
      <c r="C73" s="333"/>
      <c r="D73" s="346"/>
      <c r="E73" s="248" t="s">
        <v>132</v>
      </c>
      <c r="F73" s="249"/>
      <c r="G73" s="249"/>
      <c r="H73" s="249"/>
      <c r="I73" s="250"/>
      <c r="J73" s="146"/>
      <c r="K73" s="147"/>
      <c r="L73" s="146"/>
      <c r="M73" s="140"/>
      <c r="N73" s="179"/>
      <c r="O73" s="156"/>
      <c r="P73" s="110">
        <f t="shared" si="6"/>
        <v>0</v>
      </c>
      <c r="Q73" s="110">
        <f t="shared" si="7"/>
        <v>0</v>
      </c>
      <c r="R73" s="110">
        <f t="shared" si="8"/>
        <v>0</v>
      </c>
    </row>
    <row r="74" spans="2:18" ht="15" customHeight="1">
      <c r="B74" s="331"/>
      <c r="C74" s="333"/>
      <c r="D74" s="346"/>
      <c r="E74" s="248" t="s">
        <v>133</v>
      </c>
      <c r="F74" s="249"/>
      <c r="G74" s="249"/>
      <c r="H74" s="249"/>
      <c r="I74" s="250"/>
      <c r="J74" s="146"/>
      <c r="K74" s="147"/>
      <c r="L74" s="146"/>
      <c r="M74" s="140"/>
      <c r="N74" s="179"/>
      <c r="O74" s="156"/>
      <c r="P74" s="110">
        <f t="shared" si="6"/>
        <v>0</v>
      </c>
      <c r="Q74" s="110">
        <f t="shared" si="7"/>
        <v>0</v>
      </c>
      <c r="R74" s="110">
        <f t="shared" si="8"/>
        <v>0</v>
      </c>
    </row>
    <row r="75" spans="2:18" ht="15" customHeight="1">
      <c r="B75" s="331"/>
      <c r="C75" s="333"/>
      <c r="D75" s="346"/>
      <c r="E75" s="248" t="s">
        <v>134</v>
      </c>
      <c r="F75" s="249"/>
      <c r="G75" s="249"/>
      <c r="H75" s="249"/>
      <c r="I75" s="250"/>
      <c r="J75" s="146"/>
      <c r="K75" s="147"/>
      <c r="L75" s="146"/>
      <c r="M75" s="140"/>
      <c r="N75" s="179"/>
      <c r="O75" s="156"/>
      <c r="P75" s="110">
        <f t="shared" si="6"/>
        <v>0</v>
      </c>
      <c r="Q75" s="110">
        <f t="shared" si="7"/>
        <v>0</v>
      </c>
      <c r="R75" s="110">
        <f t="shared" si="8"/>
        <v>0</v>
      </c>
    </row>
    <row r="76" spans="2:18" ht="15" customHeight="1">
      <c r="B76" s="331"/>
      <c r="C76" s="333"/>
      <c r="D76" s="346"/>
      <c r="E76" s="248" t="s">
        <v>135</v>
      </c>
      <c r="F76" s="249"/>
      <c r="G76" s="249"/>
      <c r="H76" s="249"/>
      <c r="I76" s="250"/>
      <c r="J76" s="146"/>
      <c r="K76" s="147"/>
      <c r="L76" s="146"/>
      <c r="M76" s="140"/>
      <c r="N76" s="179"/>
      <c r="O76" s="156"/>
      <c r="P76" s="110">
        <f t="shared" si="6"/>
        <v>0</v>
      </c>
      <c r="Q76" s="110">
        <f t="shared" si="7"/>
        <v>0</v>
      </c>
      <c r="R76" s="110">
        <f t="shared" si="8"/>
        <v>0</v>
      </c>
    </row>
    <row r="77" spans="2:18" ht="15" customHeight="1">
      <c r="B77" s="331"/>
      <c r="C77" s="333"/>
      <c r="D77" s="346"/>
      <c r="E77" s="248" t="s">
        <v>168</v>
      </c>
      <c r="F77" s="249"/>
      <c r="G77" s="249"/>
      <c r="H77" s="249"/>
      <c r="I77" s="250"/>
      <c r="J77" s="146"/>
      <c r="K77" s="147"/>
      <c r="L77" s="146"/>
      <c r="M77" s="140"/>
      <c r="N77" s="179"/>
      <c r="O77" s="156"/>
      <c r="P77" s="110">
        <f t="shared" si="6"/>
        <v>0</v>
      </c>
      <c r="Q77" s="110">
        <f t="shared" si="7"/>
        <v>0</v>
      </c>
      <c r="R77" s="110">
        <f t="shared" si="8"/>
        <v>0</v>
      </c>
    </row>
    <row r="78" spans="2:18" ht="15" customHeight="1" thickBot="1">
      <c r="B78" s="332"/>
      <c r="C78" s="334"/>
      <c r="D78" s="348"/>
      <c r="E78" s="307"/>
      <c r="F78" s="308"/>
      <c r="G78" s="308"/>
      <c r="H78" s="308"/>
      <c r="I78" s="309"/>
      <c r="J78" s="160"/>
      <c r="K78" s="161"/>
      <c r="L78" s="160"/>
      <c r="M78" s="142"/>
      <c r="N78" s="183"/>
      <c r="O78" s="159"/>
      <c r="P78" s="110">
        <f t="shared" si="6"/>
        <v>0</v>
      </c>
      <c r="Q78" s="110">
        <f t="shared" si="7"/>
        <v>0</v>
      </c>
      <c r="R78" s="110">
        <f t="shared" si="8"/>
        <v>0</v>
      </c>
    </row>
    <row r="79" spans="2:15" ht="15" customHeight="1">
      <c r="B79" s="45"/>
      <c r="C79" s="54"/>
      <c r="D79" s="54"/>
      <c r="E79" s="4"/>
      <c r="F79" s="4"/>
      <c r="G79" s="4"/>
      <c r="H79" s="310" t="s">
        <v>34</v>
      </c>
      <c r="I79" s="311"/>
      <c r="J79" s="83">
        <f>COUNTIF(J62,"○")</f>
        <v>0</v>
      </c>
      <c r="K79" s="84">
        <f>COUNTIF(K62,"○")</f>
        <v>0</v>
      </c>
      <c r="L79" s="84">
        <f>COUNTIF(L62,"○")</f>
        <v>0</v>
      </c>
      <c r="M79" s="58"/>
      <c r="N79" s="58"/>
      <c r="O79" s="96">
        <f>COUNTIF(O62,"○")</f>
        <v>0</v>
      </c>
    </row>
    <row r="80" spans="2:15" ht="15" customHeight="1">
      <c r="B80" s="45"/>
      <c r="C80" s="54"/>
      <c r="D80" s="54"/>
      <c r="E80" s="4"/>
      <c r="F80" s="4"/>
      <c r="G80" s="4"/>
      <c r="H80" s="303" t="s">
        <v>45</v>
      </c>
      <c r="I80" s="304"/>
      <c r="J80" s="86">
        <f>COUNTIF(J63:J70,"○")</f>
        <v>0</v>
      </c>
      <c r="K80" s="87">
        <f>COUNTIF(K63:K70,"○")</f>
        <v>0</v>
      </c>
      <c r="L80" s="87">
        <f>COUNTIF(L63:L70,"○")</f>
        <v>0</v>
      </c>
      <c r="M80" s="58"/>
      <c r="N80" s="58"/>
      <c r="O80" s="97">
        <f>COUNTIF(O63:O70,"○")</f>
        <v>0</v>
      </c>
    </row>
    <row r="81" spans="2:15" ht="15" customHeight="1">
      <c r="B81" s="45"/>
      <c r="C81" s="54"/>
      <c r="D81" s="54"/>
      <c r="E81" s="4"/>
      <c r="F81" s="4"/>
      <c r="G81" s="4"/>
      <c r="H81" s="303" t="s">
        <v>22</v>
      </c>
      <c r="I81" s="304"/>
      <c r="J81" s="86">
        <f>COUNTIF(J71:J78,"○")</f>
        <v>0</v>
      </c>
      <c r="K81" s="87">
        <f>COUNTIF(K71:K78,"○")</f>
        <v>0</v>
      </c>
      <c r="L81" s="87">
        <f>COUNTIF(L71:L78,"○")</f>
        <v>0</v>
      </c>
      <c r="M81" s="58"/>
      <c r="N81" s="58"/>
      <c r="O81" s="97">
        <f>COUNTIF(O71:O78,"○")</f>
        <v>0</v>
      </c>
    </row>
    <row r="82" spans="2:15" ht="15" customHeight="1">
      <c r="B82" s="45"/>
      <c r="C82" s="54"/>
      <c r="D82" s="54"/>
      <c r="E82" s="4"/>
      <c r="F82" s="4"/>
      <c r="G82" s="4"/>
      <c r="H82" s="303" t="s">
        <v>36</v>
      </c>
      <c r="I82" s="304"/>
      <c r="J82" s="111">
        <f>SUM(J79:J81)</f>
        <v>0</v>
      </c>
      <c r="K82" s="112">
        <f>SUM(K79:K81)</f>
        <v>0</v>
      </c>
      <c r="L82" s="112">
        <f>SUM(L79:L81)</f>
        <v>0</v>
      </c>
      <c r="M82" s="58"/>
      <c r="N82" s="58"/>
      <c r="O82" s="113">
        <f>SUM(O79:O81)</f>
        <v>0</v>
      </c>
    </row>
    <row r="83" spans="2:18" ht="18" customHeight="1" thickBot="1">
      <c r="B83" s="56"/>
      <c r="C83" s="56"/>
      <c r="D83" s="56"/>
      <c r="E83" s="57"/>
      <c r="F83" s="57"/>
      <c r="G83" s="57"/>
      <c r="H83" s="305" t="s">
        <v>37</v>
      </c>
      <c r="I83" s="306"/>
      <c r="J83" s="52"/>
      <c r="K83" s="109">
        <f>K81-P83</f>
        <v>0</v>
      </c>
      <c r="L83" s="114">
        <f>L81-Q83</f>
        <v>0</v>
      </c>
      <c r="M83" s="58"/>
      <c r="N83" s="58"/>
      <c r="O83" s="105">
        <f>O81-R83</f>
        <v>0</v>
      </c>
      <c r="P83" s="2">
        <f>SUM(P71:P78)</f>
        <v>0</v>
      </c>
      <c r="Q83" s="2">
        <f>SUM(Q71:Q78)</f>
        <v>0</v>
      </c>
      <c r="R83" s="2">
        <f>SUM(R71:R78)</f>
        <v>0</v>
      </c>
    </row>
    <row r="84" spans="2:17" s="1" customFormat="1" ht="13.5" customHeight="1">
      <c r="B84" s="45"/>
      <c r="C84" s="46"/>
      <c r="D84" s="15"/>
      <c r="E84" s="28"/>
      <c r="F84" s="28"/>
      <c r="G84" s="28"/>
      <c r="H84" s="28"/>
      <c r="I84" s="47"/>
      <c r="J84" s="69"/>
      <c r="K84" s="70"/>
      <c r="L84" s="71"/>
      <c r="M84" s="72"/>
      <c r="N84" s="72"/>
      <c r="O84" s="72"/>
      <c r="P84" s="72"/>
      <c r="Q84" s="72"/>
    </row>
    <row r="85" spans="1:17" s="1" customFormat="1" ht="20.25" customHeight="1">
      <c r="A85" s="2"/>
      <c r="B85" s="22"/>
      <c r="G85" s="22"/>
      <c r="J85" s="2"/>
      <c r="K85" s="2"/>
      <c r="L85" s="2"/>
      <c r="M85" s="64"/>
      <c r="N85" s="2"/>
      <c r="O85" s="2"/>
      <c r="P85" s="2"/>
      <c r="Q85" s="72"/>
    </row>
    <row r="86" spans="2:18" ht="21.75" customHeight="1">
      <c r="B86" s="5" t="s">
        <v>174</v>
      </c>
      <c r="C86" s="1"/>
      <c r="D86" s="1"/>
      <c r="E86" s="1"/>
      <c r="F86" s="1"/>
      <c r="G86" s="5" t="s">
        <v>25</v>
      </c>
      <c r="H86" s="1"/>
      <c r="I86" s="1"/>
      <c r="M86" s="3"/>
      <c r="Q86" s="10"/>
      <c r="R86" s="10"/>
    </row>
    <row r="87" spans="2:18" ht="21.75" customHeight="1">
      <c r="B87" s="5" t="s">
        <v>26</v>
      </c>
      <c r="C87" s="1"/>
      <c r="D87" s="1"/>
      <c r="E87" s="1"/>
      <c r="F87" s="1"/>
      <c r="G87" s="5" t="s">
        <v>27</v>
      </c>
      <c r="H87" s="1"/>
      <c r="I87" s="1"/>
      <c r="M87" s="3"/>
      <c r="Q87" s="10"/>
      <c r="R87" s="10"/>
    </row>
    <row r="88" spans="2:11" ht="21.75" customHeight="1">
      <c r="B88" s="5"/>
      <c r="C88" s="35"/>
      <c r="D88" s="1"/>
      <c r="E88" s="1"/>
      <c r="F88" s="1"/>
      <c r="G88" s="1"/>
      <c r="H88" s="1"/>
      <c r="I88" s="1"/>
      <c r="J88" s="1"/>
      <c r="K88" s="1"/>
    </row>
    <row r="89" spans="2:15" ht="21.75" customHeight="1">
      <c r="B89" s="36" t="s">
        <v>167</v>
      </c>
      <c r="C89" s="37"/>
      <c r="D89" s="38"/>
      <c r="E89" s="39"/>
      <c r="F89" s="39"/>
      <c r="G89" s="39"/>
      <c r="H89" s="39"/>
      <c r="I89" s="39"/>
      <c r="J89" s="39"/>
      <c r="K89" s="40"/>
      <c r="L89" s="37"/>
      <c r="M89" s="37"/>
      <c r="N89" s="37"/>
      <c r="O89" s="37"/>
    </row>
    <row r="90" spans="2:17" ht="21.75" customHeight="1">
      <c r="B90" s="36"/>
      <c r="C90" s="40"/>
      <c r="D90" s="38"/>
      <c r="E90" s="39"/>
      <c r="F90" s="39"/>
      <c r="G90" s="39"/>
      <c r="H90" s="39"/>
      <c r="I90" s="191" t="s">
        <v>28</v>
      </c>
      <c r="J90" s="191"/>
      <c r="K90" s="191"/>
      <c r="L90" s="247">
        <f>L6</f>
        <v>0</v>
      </c>
      <c r="M90" s="247"/>
      <c r="N90" s="247"/>
      <c r="O90" s="247"/>
      <c r="P90" s="23"/>
      <c r="Q90" s="23"/>
    </row>
    <row r="91" spans="2:14" s="1" customFormat="1" ht="18" customHeight="1" thickBot="1">
      <c r="B91" s="48" t="s">
        <v>51</v>
      </c>
      <c r="C91" s="73"/>
      <c r="D91" s="49"/>
      <c r="E91" s="50"/>
      <c r="F91" s="50"/>
      <c r="G91" s="50"/>
      <c r="H91" s="50"/>
      <c r="I91" s="49"/>
      <c r="J91" s="74"/>
      <c r="K91" s="73"/>
      <c r="L91" s="75"/>
      <c r="M91" s="72"/>
      <c r="N91" s="72"/>
    </row>
    <row r="92" spans="2:15" s="26" customFormat="1" ht="18" customHeight="1">
      <c r="B92" s="317" t="s">
        <v>0</v>
      </c>
      <c r="C92" s="234" t="s">
        <v>159</v>
      </c>
      <c r="D92" s="234" t="s">
        <v>42</v>
      </c>
      <c r="E92" s="337" t="s">
        <v>29</v>
      </c>
      <c r="F92" s="338"/>
      <c r="G92" s="338"/>
      <c r="H92" s="338"/>
      <c r="I92" s="339"/>
      <c r="J92" s="232" t="s">
        <v>4</v>
      </c>
      <c r="K92" s="224" t="s">
        <v>5</v>
      </c>
      <c r="L92" s="269" t="s">
        <v>6</v>
      </c>
      <c r="M92" s="323" t="s">
        <v>7</v>
      </c>
      <c r="N92" s="212" t="s">
        <v>8</v>
      </c>
      <c r="O92" s="186" t="s">
        <v>9</v>
      </c>
    </row>
    <row r="93" spans="2:15" s="26" customFormat="1" ht="18" customHeight="1">
      <c r="B93" s="318"/>
      <c r="C93" s="235"/>
      <c r="D93" s="235"/>
      <c r="E93" s="340"/>
      <c r="F93" s="341"/>
      <c r="G93" s="341"/>
      <c r="H93" s="341"/>
      <c r="I93" s="342"/>
      <c r="J93" s="233"/>
      <c r="K93" s="225"/>
      <c r="L93" s="270"/>
      <c r="M93" s="211"/>
      <c r="N93" s="213"/>
      <c r="O93" s="219"/>
    </row>
    <row r="94" spans="2:15" ht="15" customHeight="1">
      <c r="B94" s="330" t="s">
        <v>43</v>
      </c>
      <c r="C94" s="333" t="s">
        <v>52</v>
      </c>
      <c r="D94" s="53" t="s">
        <v>48</v>
      </c>
      <c r="E94" s="248" t="s">
        <v>136</v>
      </c>
      <c r="F94" s="249"/>
      <c r="G94" s="249"/>
      <c r="H94" s="249"/>
      <c r="I94" s="250"/>
      <c r="J94" s="146"/>
      <c r="K94" s="147"/>
      <c r="L94" s="149"/>
      <c r="M94" s="140"/>
      <c r="N94" s="179"/>
      <c r="O94" s="156"/>
    </row>
    <row r="95" spans="2:15" ht="15" customHeight="1">
      <c r="B95" s="331"/>
      <c r="C95" s="333"/>
      <c r="D95" s="345" t="s">
        <v>161</v>
      </c>
      <c r="E95" s="248" t="s">
        <v>114</v>
      </c>
      <c r="F95" s="249"/>
      <c r="G95" s="249"/>
      <c r="H95" s="249"/>
      <c r="I95" s="250"/>
      <c r="J95" s="146"/>
      <c r="K95" s="147"/>
      <c r="L95" s="149"/>
      <c r="M95" s="140"/>
      <c r="N95" s="179"/>
      <c r="O95" s="156"/>
    </row>
    <row r="96" spans="2:15" ht="15" customHeight="1">
      <c r="B96" s="331"/>
      <c r="C96" s="333"/>
      <c r="D96" s="346"/>
      <c r="E96" s="248" t="s">
        <v>115</v>
      </c>
      <c r="F96" s="249"/>
      <c r="G96" s="249"/>
      <c r="H96" s="249"/>
      <c r="I96" s="250"/>
      <c r="J96" s="146"/>
      <c r="K96" s="147"/>
      <c r="L96" s="149"/>
      <c r="M96" s="140"/>
      <c r="N96" s="179"/>
      <c r="O96" s="156"/>
    </row>
    <row r="97" spans="2:15" ht="15" customHeight="1">
      <c r="B97" s="331"/>
      <c r="C97" s="333"/>
      <c r="D97" s="346"/>
      <c r="E97" s="248" t="s">
        <v>116</v>
      </c>
      <c r="F97" s="249"/>
      <c r="G97" s="249"/>
      <c r="H97" s="249"/>
      <c r="I97" s="250"/>
      <c r="J97" s="146"/>
      <c r="K97" s="147"/>
      <c r="L97" s="149"/>
      <c r="M97" s="140"/>
      <c r="N97" s="179"/>
      <c r="O97" s="156"/>
    </row>
    <row r="98" spans="2:15" ht="15" customHeight="1">
      <c r="B98" s="331"/>
      <c r="C98" s="333"/>
      <c r="D98" s="346"/>
      <c r="E98" s="248" t="s">
        <v>117</v>
      </c>
      <c r="F98" s="249"/>
      <c r="G98" s="249"/>
      <c r="H98" s="249"/>
      <c r="I98" s="250"/>
      <c r="J98" s="146"/>
      <c r="K98" s="147"/>
      <c r="L98" s="149"/>
      <c r="M98" s="140"/>
      <c r="N98" s="179"/>
      <c r="O98" s="156"/>
    </row>
    <row r="99" spans="2:15" ht="15" customHeight="1">
      <c r="B99" s="331"/>
      <c r="C99" s="333"/>
      <c r="D99" s="346"/>
      <c r="E99" s="248" t="s">
        <v>118</v>
      </c>
      <c r="F99" s="249"/>
      <c r="G99" s="249"/>
      <c r="H99" s="249"/>
      <c r="I99" s="250"/>
      <c r="J99" s="146"/>
      <c r="K99" s="147"/>
      <c r="L99" s="149"/>
      <c r="M99" s="140"/>
      <c r="N99" s="179"/>
      <c r="O99" s="156"/>
    </row>
    <row r="100" spans="2:15" ht="15" customHeight="1">
      <c r="B100" s="331"/>
      <c r="C100" s="333"/>
      <c r="D100" s="346"/>
      <c r="E100" s="248" t="s">
        <v>119</v>
      </c>
      <c r="F100" s="249"/>
      <c r="G100" s="249"/>
      <c r="H100" s="249"/>
      <c r="I100" s="250"/>
      <c r="J100" s="146"/>
      <c r="K100" s="147"/>
      <c r="L100" s="149"/>
      <c r="M100" s="140"/>
      <c r="N100" s="179"/>
      <c r="O100" s="156"/>
    </row>
    <row r="101" spans="2:15" ht="15" customHeight="1">
      <c r="B101" s="331"/>
      <c r="C101" s="333"/>
      <c r="D101" s="347"/>
      <c r="E101" s="297"/>
      <c r="F101" s="298"/>
      <c r="G101" s="298"/>
      <c r="H101" s="298"/>
      <c r="I101" s="299"/>
      <c r="J101" s="146"/>
      <c r="K101" s="147"/>
      <c r="L101" s="149"/>
      <c r="M101" s="140"/>
      <c r="N101" s="179"/>
      <c r="O101" s="156"/>
    </row>
    <row r="102" spans="2:18" ht="15" customHeight="1">
      <c r="B102" s="331"/>
      <c r="C102" s="333"/>
      <c r="D102" s="335" t="s">
        <v>49</v>
      </c>
      <c r="E102" s="248" t="s">
        <v>137</v>
      </c>
      <c r="F102" s="249"/>
      <c r="G102" s="249"/>
      <c r="H102" s="249"/>
      <c r="I102" s="250"/>
      <c r="J102" s="146"/>
      <c r="K102" s="147"/>
      <c r="L102" s="149"/>
      <c r="M102" s="140"/>
      <c r="N102" s="179"/>
      <c r="O102" s="156"/>
      <c r="P102" s="110">
        <f>IF(AND(J102="○",K102="○"),1,0)</f>
        <v>0</v>
      </c>
      <c r="Q102" s="110">
        <f>IF(AND(J102="○",L102="○"),1,0)</f>
        <v>0</v>
      </c>
      <c r="R102" s="110">
        <f>IF(AND(J102="○",O102="○"),1,0)</f>
        <v>0</v>
      </c>
    </row>
    <row r="103" spans="2:18" ht="15" customHeight="1">
      <c r="B103" s="331"/>
      <c r="C103" s="333"/>
      <c r="D103" s="335"/>
      <c r="E103" s="248" t="s">
        <v>138</v>
      </c>
      <c r="F103" s="249"/>
      <c r="G103" s="249"/>
      <c r="H103" s="249"/>
      <c r="I103" s="250"/>
      <c r="J103" s="146"/>
      <c r="K103" s="147"/>
      <c r="L103" s="149"/>
      <c r="M103" s="140"/>
      <c r="N103" s="179"/>
      <c r="O103" s="156"/>
      <c r="P103" s="110">
        <f>IF(AND(J103="○",K103="○"),1,0)</f>
        <v>0</v>
      </c>
      <c r="Q103" s="110">
        <f>IF(AND(J103="○",L103="○"),1,0)</f>
        <v>0</v>
      </c>
      <c r="R103" s="110">
        <f>IF(AND(J103="○",O103="○"),1,0)</f>
        <v>0</v>
      </c>
    </row>
    <row r="104" spans="2:18" ht="15" customHeight="1">
      <c r="B104" s="331"/>
      <c r="C104" s="333"/>
      <c r="D104" s="335"/>
      <c r="E104" s="248" t="s">
        <v>139</v>
      </c>
      <c r="F104" s="249"/>
      <c r="G104" s="249"/>
      <c r="H104" s="249"/>
      <c r="I104" s="250"/>
      <c r="J104" s="146"/>
      <c r="K104" s="147"/>
      <c r="L104" s="149"/>
      <c r="M104" s="140"/>
      <c r="N104" s="179"/>
      <c r="O104" s="156"/>
      <c r="P104" s="110">
        <f>IF(AND(J104="○",K104="○"),1,0)</f>
        <v>0</v>
      </c>
      <c r="Q104" s="110">
        <f>IF(AND(J104="○",L104="○"),1,0)</f>
        <v>0</v>
      </c>
      <c r="R104" s="110">
        <f>IF(AND(J104="○",O104="○"),1,0)</f>
        <v>0</v>
      </c>
    </row>
    <row r="105" spans="2:18" ht="15" customHeight="1">
      <c r="B105" s="331"/>
      <c r="C105" s="333"/>
      <c r="D105" s="335"/>
      <c r="E105" s="248"/>
      <c r="F105" s="249"/>
      <c r="G105" s="249"/>
      <c r="H105" s="249"/>
      <c r="I105" s="250"/>
      <c r="J105" s="146"/>
      <c r="K105" s="147"/>
      <c r="L105" s="149"/>
      <c r="M105" s="140"/>
      <c r="N105" s="179"/>
      <c r="O105" s="156"/>
      <c r="P105" s="110">
        <f>IF(AND(J105="○",K105="○"),1,0)</f>
        <v>0</v>
      </c>
      <c r="Q105" s="110">
        <f>IF(AND(J105="○",L105="○"),1,0)</f>
        <v>0</v>
      </c>
      <c r="R105" s="110">
        <f>IF(AND(J105="○",O105="○"),1,0)</f>
        <v>0</v>
      </c>
    </row>
    <row r="106" spans="2:18" ht="15" customHeight="1" thickBot="1">
      <c r="B106" s="332"/>
      <c r="C106" s="334"/>
      <c r="D106" s="336"/>
      <c r="E106" s="300"/>
      <c r="F106" s="301"/>
      <c r="G106" s="301"/>
      <c r="H106" s="301"/>
      <c r="I106" s="302"/>
      <c r="J106" s="160"/>
      <c r="K106" s="161"/>
      <c r="L106" s="162"/>
      <c r="M106" s="142"/>
      <c r="N106" s="183"/>
      <c r="O106" s="159"/>
      <c r="P106" s="110">
        <f>IF(AND(J106="○",K106="○"),1,0)</f>
        <v>0</v>
      </c>
      <c r="Q106" s="110">
        <f>IF(AND(J106="○",L106="○"),1,0)</f>
        <v>0</v>
      </c>
      <c r="R106" s="110">
        <f>IF(AND(J106="○",O106="○"),1,0)</f>
        <v>0</v>
      </c>
    </row>
    <row r="107" spans="2:15" ht="15" customHeight="1">
      <c r="B107" s="45"/>
      <c r="C107" s="54"/>
      <c r="D107" s="54"/>
      <c r="E107" s="4"/>
      <c r="F107" s="4"/>
      <c r="G107" s="4"/>
      <c r="H107" s="310" t="s">
        <v>34</v>
      </c>
      <c r="I107" s="311"/>
      <c r="J107" s="83">
        <f>COUNTIF(J94,"○")</f>
        <v>0</v>
      </c>
      <c r="K107" s="84">
        <f>COUNTIF(K94,"○")</f>
        <v>0</v>
      </c>
      <c r="L107" s="84">
        <f>COUNTIF(L94,"○")</f>
        <v>0</v>
      </c>
      <c r="M107" s="58"/>
      <c r="N107" s="58"/>
      <c r="O107" s="96">
        <f>COUNTIF(O94,"○")</f>
        <v>0</v>
      </c>
    </row>
    <row r="108" spans="2:15" ht="15" customHeight="1">
      <c r="B108" s="45"/>
      <c r="C108" s="54"/>
      <c r="D108" s="54"/>
      <c r="E108" s="4"/>
      <c r="F108" s="4"/>
      <c r="G108" s="4"/>
      <c r="H108" s="303" t="s">
        <v>45</v>
      </c>
      <c r="I108" s="304"/>
      <c r="J108" s="86">
        <f>COUNTIF(J95:J101,"○")</f>
        <v>0</v>
      </c>
      <c r="K108" s="87">
        <f>COUNTIF(K95:K101,"○")</f>
        <v>0</v>
      </c>
      <c r="L108" s="87">
        <f>COUNTIF(L95:L101,"○")</f>
        <v>0</v>
      </c>
      <c r="M108" s="58"/>
      <c r="N108" s="58"/>
      <c r="O108" s="97">
        <f>COUNTIF(O95:O101,"○")</f>
        <v>0</v>
      </c>
    </row>
    <row r="109" spans="2:15" ht="15" customHeight="1">
      <c r="B109" s="45"/>
      <c r="C109" s="54"/>
      <c r="D109" s="54"/>
      <c r="E109" s="4"/>
      <c r="F109" s="4"/>
      <c r="G109" s="4"/>
      <c r="H109" s="303" t="s">
        <v>22</v>
      </c>
      <c r="I109" s="304"/>
      <c r="J109" s="86">
        <f>COUNTIF(J102:J106,"○")</f>
        <v>0</v>
      </c>
      <c r="K109" s="87">
        <f>COUNTIF(K102:K106,"○")</f>
        <v>0</v>
      </c>
      <c r="L109" s="87">
        <f>COUNTIF(L102:L106,"○")</f>
        <v>0</v>
      </c>
      <c r="M109" s="58"/>
      <c r="N109" s="58"/>
      <c r="O109" s="97">
        <f>COUNTIF(O102:O106,"○")</f>
        <v>0</v>
      </c>
    </row>
    <row r="110" spans="2:15" ht="15" customHeight="1">
      <c r="B110" s="45"/>
      <c r="C110" s="54"/>
      <c r="D110" s="54"/>
      <c r="E110" s="4"/>
      <c r="F110" s="4"/>
      <c r="G110" s="4"/>
      <c r="H110" s="303" t="s">
        <v>36</v>
      </c>
      <c r="I110" s="304"/>
      <c r="J110" s="111">
        <f>SUM(J107:J109)</f>
        <v>0</v>
      </c>
      <c r="K110" s="112">
        <f>SUM(K107:K109)</f>
        <v>0</v>
      </c>
      <c r="L110" s="112">
        <f>SUM(L107:L109)</f>
        <v>0</v>
      </c>
      <c r="M110" s="58"/>
      <c r="N110" s="58"/>
      <c r="O110" s="113">
        <f>SUM(O107:O109)</f>
        <v>0</v>
      </c>
    </row>
    <row r="111" spans="2:18" ht="15" customHeight="1" thickBot="1">
      <c r="B111" s="56"/>
      <c r="C111" s="56"/>
      <c r="D111" s="56"/>
      <c r="E111" s="57"/>
      <c r="F111" s="57"/>
      <c r="G111" s="57"/>
      <c r="H111" s="305" t="s">
        <v>37</v>
      </c>
      <c r="I111" s="306"/>
      <c r="J111" s="52"/>
      <c r="K111" s="109">
        <f>K109-P111</f>
        <v>0</v>
      </c>
      <c r="L111" s="114">
        <f>L109-Q111</f>
        <v>0</v>
      </c>
      <c r="M111" s="58"/>
      <c r="N111" s="58"/>
      <c r="O111" s="105">
        <f>O109-R111</f>
        <v>0</v>
      </c>
      <c r="P111" s="2">
        <f>SUM(P102:P106)</f>
        <v>0</v>
      </c>
      <c r="Q111" s="2">
        <f>SUM(Q102:Q106)</f>
        <v>0</v>
      </c>
      <c r="R111" s="2">
        <f>SUM(R102:R106)</f>
        <v>0</v>
      </c>
    </row>
    <row r="112" spans="2:14" s="1" customFormat="1" ht="15" customHeight="1">
      <c r="B112" s="45"/>
      <c r="C112" s="46"/>
      <c r="D112" s="15"/>
      <c r="E112" s="28"/>
      <c r="F112" s="28"/>
      <c r="G112" s="28"/>
      <c r="H112" s="28"/>
      <c r="I112" s="47"/>
      <c r="J112" s="69"/>
      <c r="K112" s="70"/>
      <c r="L112" s="71"/>
      <c r="M112" s="72"/>
      <c r="N112" s="72"/>
    </row>
    <row r="113" spans="2:14" s="1" customFormat="1" ht="18" customHeight="1" thickBot="1">
      <c r="B113" s="48" t="s">
        <v>172</v>
      </c>
      <c r="C113" s="73"/>
      <c r="D113" s="49"/>
      <c r="E113" s="50"/>
      <c r="F113" s="50"/>
      <c r="G113" s="50"/>
      <c r="H113" s="50"/>
      <c r="I113" s="49"/>
      <c r="J113" s="74"/>
      <c r="K113" s="73"/>
      <c r="L113" s="75"/>
      <c r="M113" s="72"/>
      <c r="N113" s="72"/>
    </row>
    <row r="114" spans="2:15" s="26" customFormat="1" ht="18" customHeight="1">
      <c r="B114" s="317" t="s">
        <v>0</v>
      </c>
      <c r="C114" s="234" t="s">
        <v>160</v>
      </c>
      <c r="D114" s="234" t="s">
        <v>42</v>
      </c>
      <c r="E114" s="337" t="s">
        <v>29</v>
      </c>
      <c r="F114" s="338"/>
      <c r="G114" s="338"/>
      <c r="H114" s="338"/>
      <c r="I114" s="339"/>
      <c r="J114" s="324" t="s">
        <v>4</v>
      </c>
      <c r="K114" s="349" t="s">
        <v>5</v>
      </c>
      <c r="L114" s="324" t="s">
        <v>6</v>
      </c>
      <c r="M114" s="323" t="s">
        <v>7</v>
      </c>
      <c r="N114" s="212" t="s">
        <v>8</v>
      </c>
      <c r="O114" s="186" t="s">
        <v>9</v>
      </c>
    </row>
    <row r="115" spans="2:15" s="26" customFormat="1" ht="18" customHeight="1">
      <c r="B115" s="318"/>
      <c r="C115" s="235"/>
      <c r="D115" s="235"/>
      <c r="E115" s="340"/>
      <c r="F115" s="341"/>
      <c r="G115" s="341"/>
      <c r="H115" s="341"/>
      <c r="I115" s="342"/>
      <c r="J115" s="325"/>
      <c r="K115" s="350"/>
      <c r="L115" s="325"/>
      <c r="M115" s="211"/>
      <c r="N115" s="213"/>
      <c r="O115" s="219"/>
    </row>
    <row r="116" spans="2:15" ht="15" customHeight="1">
      <c r="B116" s="330" t="s">
        <v>43</v>
      </c>
      <c r="C116" s="333"/>
      <c r="D116" s="53" t="s">
        <v>48</v>
      </c>
      <c r="E116" s="248"/>
      <c r="F116" s="249"/>
      <c r="G116" s="249"/>
      <c r="H116" s="249"/>
      <c r="I116" s="250"/>
      <c r="J116" s="124"/>
      <c r="K116" s="125"/>
      <c r="L116" s="126"/>
      <c r="M116" s="122"/>
      <c r="N116" s="184"/>
      <c r="O116" s="127"/>
    </row>
    <row r="117" spans="2:15" ht="15" customHeight="1">
      <c r="B117" s="331"/>
      <c r="C117" s="333"/>
      <c r="D117" s="345" t="s">
        <v>161</v>
      </c>
      <c r="E117" s="248"/>
      <c r="F117" s="249"/>
      <c r="G117" s="249"/>
      <c r="H117" s="249"/>
      <c r="I117" s="250"/>
      <c r="J117" s="124"/>
      <c r="K117" s="125"/>
      <c r="L117" s="126"/>
      <c r="M117" s="122"/>
      <c r="N117" s="184"/>
      <c r="O117" s="127"/>
    </row>
    <row r="118" spans="2:15" ht="15" customHeight="1">
      <c r="B118" s="331"/>
      <c r="C118" s="333"/>
      <c r="D118" s="346"/>
      <c r="E118" s="248"/>
      <c r="F118" s="249"/>
      <c r="G118" s="249"/>
      <c r="H118" s="249"/>
      <c r="I118" s="250"/>
      <c r="J118" s="124"/>
      <c r="K118" s="125"/>
      <c r="L118" s="126"/>
      <c r="M118" s="122"/>
      <c r="N118" s="184"/>
      <c r="O118" s="127"/>
    </row>
    <row r="119" spans="2:15" ht="15" customHeight="1">
      <c r="B119" s="331"/>
      <c r="C119" s="333"/>
      <c r="D119" s="346"/>
      <c r="E119" s="248"/>
      <c r="F119" s="249"/>
      <c r="G119" s="249"/>
      <c r="H119" s="249"/>
      <c r="I119" s="250"/>
      <c r="J119" s="124"/>
      <c r="K119" s="125"/>
      <c r="L119" s="126"/>
      <c r="M119" s="122"/>
      <c r="N119" s="184"/>
      <c r="O119" s="127"/>
    </row>
    <row r="120" spans="2:15" ht="15" customHeight="1">
      <c r="B120" s="331"/>
      <c r="C120" s="333"/>
      <c r="D120" s="346"/>
      <c r="E120" s="248"/>
      <c r="F120" s="249"/>
      <c r="G120" s="249"/>
      <c r="H120" s="249"/>
      <c r="I120" s="250"/>
      <c r="J120" s="124"/>
      <c r="K120" s="125"/>
      <c r="L120" s="126"/>
      <c r="M120" s="122"/>
      <c r="N120" s="184"/>
      <c r="O120" s="127"/>
    </row>
    <row r="121" spans="2:15" ht="15" customHeight="1">
      <c r="B121" s="331"/>
      <c r="C121" s="333"/>
      <c r="D121" s="346"/>
      <c r="E121" s="248"/>
      <c r="F121" s="249"/>
      <c r="G121" s="249"/>
      <c r="H121" s="249"/>
      <c r="I121" s="250"/>
      <c r="J121" s="124"/>
      <c r="K121" s="125"/>
      <c r="L121" s="126"/>
      <c r="M121" s="122"/>
      <c r="N121" s="184"/>
      <c r="O121" s="127"/>
    </row>
    <row r="122" spans="2:15" ht="15" customHeight="1">
      <c r="B122" s="331"/>
      <c r="C122" s="333"/>
      <c r="D122" s="346"/>
      <c r="E122" s="248"/>
      <c r="F122" s="249"/>
      <c r="G122" s="249"/>
      <c r="H122" s="249"/>
      <c r="I122" s="250"/>
      <c r="J122" s="124"/>
      <c r="K122" s="125"/>
      <c r="L122" s="126"/>
      <c r="M122" s="122"/>
      <c r="N122" s="184"/>
      <c r="O122" s="127"/>
    </row>
    <row r="123" spans="2:15" ht="15" customHeight="1">
      <c r="B123" s="331"/>
      <c r="C123" s="333"/>
      <c r="D123" s="347"/>
      <c r="E123" s="297"/>
      <c r="F123" s="298"/>
      <c r="G123" s="298"/>
      <c r="H123" s="298"/>
      <c r="I123" s="299"/>
      <c r="J123" s="124"/>
      <c r="K123" s="125"/>
      <c r="L123" s="126"/>
      <c r="M123" s="122"/>
      <c r="N123" s="184"/>
      <c r="O123" s="127"/>
    </row>
    <row r="124" spans="2:18" ht="15" customHeight="1">
      <c r="B124" s="331"/>
      <c r="C124" s="333"/>
      <c r="D124" s="335" t="s">
        <v>49</v>
      </c>
      <c r="E124" s="248"/>
      <c r="F124" s="249"/>
      <c r="G124" s="249"/>
      <c r="H124" s="249"/>
      <c r="I124" s="250"/>
      <c r="J124" s="124"/>
      <c r="K124" s="125"/>
      <c r="L124" s="126"/>
      <c r="M124" s="122"/>
      <c r="N124" s="184"/>
      <c r="O124" s="127"/>
      <c r="P124" s="110">
        <f>IF(AND(J124="○",K124="○"),1,0)</f>
        <v>0</v>
      </c>
      <c r="Q124" s="110">
        <f>IF(AND(J124="○",L124="○"),1,0)</f>
        <v>0</v>
      </c>
      <c r="R124" s="110">
        <f>IF(AND(J124="○",O124="○"),1,0)</f>
        <v>0</v>
      </c>
    </row>
    <row r="125" spans="2:18" ht="15" customHeight="1">
      <c r="B125" s="331"/>
      <c r="C125" s="333"/>
      <c r="D125" s="335"/>
      <c r="E125" s="248"/>
      <c r="F125" s="249"/>
      <c r="G125" s="249"/>
      <c r="H125" s="249"/>
      <c r="I125" s="250"/>
      <c r="J125" s="124"/>
      <c r="K125" s="125"/>
      <c r="L125" s="126"/>
      <c r="M125" s="122"/>
      <c r="N125" s="184"/>
      <c r="O125" s="127"/>
      <c r="P125" s="110">
        <f>IF(AND(J125="○",K125="○"),1,0)</f>
        <v>0</v>
      </c>
      <c r="Q125" s="110">
        <f>IF(AND(J125="○",L125="○"),1,0)</f>
        <v>0</v>
      </c>
      <c r="R125" s="110">
        <f>IF(AND(J125="○",O125="○"),1,0)</f>
        <v>0</v>
      </c>
    </row>
    <row r="126" spans="2:18" ht="15" customHeight="1">
      <c r="B126" s="331"/>
      <c r="C126" s="333"/>
      <c r="D126" s="335"/>
      <c r="E126" s="248"/>
      <c r="F126" s="249"/>
      <c r="G126" s="249"/>
      <c r="H126" s="249"/>
      <c r="I126" s="250"/>
      <c r="J126" s="124"/>
      <c r="K126" s="125"/>
      <c r="L126" s="126"/>
      <c r="M126" s="122"/>
      <c r="N126" s="184"/>
      <c r="O126" s="127"/>
      <c r="P126" s="110">
        <f>IF(AND(J126="○",K126="○"),1,0)</f>
        <v>0</v>
      </c>
      <c r="Q126" s="110">
        <f>IF(AND(J126="○",L126="○"),1,0)</f>
        <v>0</v>
      </c>
      <c r="R126" s="110">
        <f>IF(AND(J126="○",O126="○"),1,0)</f>
        <v>0</v>
      </c>
    </row>
    <row r="127" spans="2:18" ht="15" customHeight="1">
      <c r="B127" s="331"/>
      <c r="C127" s="333"/>
      <c r="D127" s="335"/>
      <c r="E127" s="248"/>
      <c r="F127" s="249"/>
      <c r="G127" s="249"/>
      <c r="H127" s="249"/>
      <c r="I127" s="250"/>
      <c r="J127" s="124"/>
      <c r="K127" s="125"/>
      <c r="L127" s="126"/>
      <c r="M127" s="122"/>
      <c r="N127" s="184"/>
      <c r="O127" s="127"/>
      <c r="P127" s="110">
        <f>IF(AND(J127="○",K127="○"),1,0)</f>
        <v>0</v>
      </c>
      <c r="Q127" s="110">
        <f>IF(AND(J127="○",L127="○"),1,0)</f>
        <v>0</v>
      </c>
      <c r="R127" s="110">
        <f>IF(AND(J127="○",O127="○"),1,0)</f>
        <v>0</v>
      </c>
    </row>
    <row r="128" spans="2:18" ht="15" customHeight="1" thickBot="1">
      <c r="B128" s="332"/>
      <c r="C128" s="334"/>
      <c r="D128" s="336"/>
      <c r="E128" s="300"/>
      <c r="F128" s="301"/>
      <c r="G128" s="301"/>
      <c r="H128" s="301"/>
      <c r="I128" s="302"/>
      <c r="J128" s="128"/>
      <c r="K128" s="129"/>
      <c r="L128" s="130"/>
      <c r="M128" s="123"/>
      <c r="N128" s="185"/>
      <c r="O128" s="131"/>
      <c r="P128" s="110">
        <f>IF(AND(J128="○",K128="○"),1,0)</f>
        <v>0</v>
      </c>
      <c r="Q128" s="110">
        <f>IF(AND(J128="○",L128="○"),1,0)</f>
        <v>0</v>
      </c>
      <c r="R128" s="110">
        <f>IF(AND(J128="○",O128="○"),1,0)</f>
        <v>0</v>
      </c>
    </row>
    <row r="129" spans="2:15" ht="15" customHeight="1">
      <c r="B129" s="45"/>
      <c r="C129" s="54"/>
      <c r="D129" s="54"/>
      <c r="E129" s="4"/>
      <c r="F129" s="4"/>
      <c r="G129" s="4"/>
      <c r="H129" s="310" t="s">
        <v>34</v>
      </c>
      <c r="I129" s="311"/>
      <c r="J129" s="83">
        <f>COUNTIF(J116,"○")</f>
        <v>0</v>
      </c>
      <c r="K129" s="84">
        <f>COUNTIF(K116,"○")</f>
        <v>0</v>
      </c>
      <c r="L129" s="96">
        <f>COUNTIF(L116,"○")</f>
        <v>0</v>
      </c>
      <c r="M129" s="58"/>
      <c r="N129" s="58"/>
      <c r="O129" s="96">
        <f>COUNTIF(O116,"○")</f>
        <v>0</v>
      </c>
    </row>
    <row r="130" spans="2:15" ht="15" customHeight="1">
      <c r="B130" s="45"/>
      <c r="C130" s="54"/>
      <c r="D130" s="54"/>
      <c r="E130" s="4"/>
      <c r="F130" s="4"/>
      <c r="G130" s="4"/>
      <c r="H130" s="303" t="s">
        <v>45</v>
      </c>
      <c r="I130" s="304"/>
      <c r="J130" s="86">
        <f>COUNTIF(J117:J123,"○")</f>
        <v>0</v>
      </c>
      <c r="K130" s="87">
        <f>COUNTIF(K117:K123,"○")</f>
        <v>0</v>
      </c>
      <c r="L130" s="97">
        <f>COUNTIF(L117:L123,"○")</f>
        <v>0</v>
      </c>
      <c r="M130" s="58"/>
      <c r="N130" s="58"/>
      <c r="O130" s="97">
        <f>COUNTIF(O117:O123,"○")</f>
        <v>0</v>
      </c>
    </row>
    <row r="131" spans="2:15" ht="15" customHeight="1">
      <c r="B131" s="45"/>
      <c r="C131" s="54"/>
      <c r="D131" s="54"/>
      <c r="E131" s="4"/>
      <c r="F131" s="4"/>
      <c r="G131" s="4"/>
      <c r="H131" s="303" t="s">
        <v>22</v>
      </c>
      <c r="I131" s="304"/>
      <c r="J131" s="86">
        <f>COUNTIF(J124:J128,"○")</f>
        <v>0</v>
      </c>
      <c r="K131" s="87">
        <f>COUNTIF(K124:K128,"○")</f>
        <v>0</v>
      </c>
      <c r="L131" s="97">
        <f>COUNTIF(L124:L128,"○")</f>
        <v>0</v>
      </c>
      <c r="M131" s="58"/>
      <c r="N131" s="58"/>
      <c r="O131" s="97">
        <f>COUNTIF(O124:O128,"○")</f>
        <v>0</v>
      </c>
    </row>
    <row r="132" spans="2:15" ht="15" customHeight="1">
      <c r="B132" s="45"/>
      <c r="C132" s="54"/>
      <c r="D132" s="54"/>
      <c r="E132" s="4"/>
      <c r="F132" s="4"/>
      <c r="G132" s="4"/>
      <c r="H132" s="303" t="s">
        <v>36</v>
      </c>
      <c r="I132" s="304"/>
      <c r="J132" s="111">
        <f>SUM(J129:J131)</f>
        <v>0</v>
      </c>
      <c r="K132" s="112">
        <f>SUM(K129:K131)</f>
        <v>0</v>
      </c>
      <c r="L132" s="112">
        <f>SUM(L129:L131)</f>
        <v>0</v>
      </c>
      <c r="M132" s="58"/>
      <c r="N132" s="58"/>
      <c r="O132" s="113">
        <f>SUM(O129:O131)</f>
        <v>0</v>
      </c>
    </row>
    <row r="133" spans="2:18" ht="15" customHeight="1" thickBot="1">
      <c r="B133" s="56"/>
      <c r="C133" s="56"/>
      <c r="D133" s="56"/>
      <c r="E133" s="57"/>
      <c r="F133" s="57"/>
      <c r="G133" s="57"/>
      <c r="H133" s="305" t="s">
        <v>37</v>
      </c>
      <c r="I133" s="306"/>
      <c r="J133" s="52"/>
      <c r="K133" s="109">
        <f>K131-P133</f>
        <v>0</v>
      </c>
      <c r="L133" s="114">
        <f>L131-Q133</f>
        <v>0</v>
      </c>
      <c r="M133" s="58"/>
      <c r="N133" s="58"/>
      <c r="O133" s="105">
        <f>O131-R133</f>
        <v>0</v>
      </c>
      <c r="P133" s="2">
        <f>SUM(P124:P128)</f>
        <v>0</v>
      </c>
      <c r="Q133" s="2">
        <f>SUM(Q124:Q128)</f>
        <v>0</v>
      </c>
      <c r="R133" s="2">
        <f>SUM(R124:R128)</f>
        <v>0</v>
      </c>
    </row>
    <row r="134" spans="12:14" ht="15" customHeight="1">
      <c r="L134" s="16"/>
      <c r="M134" s="16"/>
      <c r="N134" s="16"/>
    </row>
    <row r="135" spans="2:14" s="1" customFormat="1" ht="18" customHeight="1" thickBot="1">
      <c r="B135" s="48" t="s">
        <v>162</v>
      </c>
      <c r="C135" s="73"/>
      <c r="D135" s="49"/>
      <c r="E135" s="50"/>
      <c r="F135" s="50"/>
      <c r="G135" s="50"/>
      <c r="H135" s="50"/>
      <c r="I135" s="49"/>
      <c r="J135" s="74"/>
      <c r="K135" s="73"/>
      <c r="L135" s="75"/>
      <c r="M135" s="72"/>
      <c r="N135" s="72"/>
    </row>
    <row r="136" spans="2:15" s="26" customFormat="1" ht="18" customHeight="1">
      <c r="B136" s="317" t="s">
        <v>0</v>
      </c>
      <c r="C136" s="234" t="s">
        <v>160</v>
      </c>
      <c r="D136" s="234" t="s">
        <v>42</v>
      </c>
      <c r="E136" s="337" t="s">
        <v>29</v>
      </c>
      <c r="F136" s="338"/>
      <c r="G136" s="338"/>
      <c r="H136" s="338"/>
      <c r="I136" s="339"/>
      <c r="J136" s="324" t="s">
        <v>4</v>
      </c>
      <c r="K136" s="349" t="s">
        <v>5</v>
      </c>
      <c r="L136" s="324" t="s">
        <v>6</v>
      </c>
      <c r="M136" s="323" t="s">
        <v>7</v>
      </c>
      <c r="N136" s="212" t="s">
        <v>8</v>
      </c>
      <c r="O136" s="186" t="s">
        <v>9</v>
      </c>
    </row>
    <row r="137" spans="2:15" s="26" customFormat="1" ht="18" customHeight="1">
      <c r="B137" s="318"/>
      <c r="C137" s="235"/>
      <c r="D137" s="235"/>
      <c r="E137" s="340"/>
      <c r="F137" s="341"/>
      <c r="G137" s="341"/>
      <c r="H137" s="341"/>
      <c r="I137" s="342"/>
      <c r="J137" s="325"/>
      <c r="K137" s="350"/>
      <c r="L137" s="325"/>
      <c r="M137" s="211"/>
      <c r="N137" s="213"/>
      <c r="O137" s="219"/>
    </row>
    <row r="138" spans="2:15" ht="15" customHeight="1">
      <c r="B138" s="330" t="s">
        <v>43</v>
      </c>
      <c r="C138" s="333"/>
      <c r="D138" s="53" t="s">
        <v>48</v>
      </c>
      <c r="E138" s="297"/>
      <c r="F138" s="298"/>
      <c r="G138" s="298"/>
      <c r="H138" s="298"/>
      <c r="I138" s="299"/>
      <c r="J138" s="124"/>
      <c r="K138" s="125"/>
      <c r="L138" s="126"/>
      <c r="M138" s="122"/>
      <c r="N138" s="184"/>
      <c r="O138" s="127"/>
    </row>
    <row r="139" spans="2:15" ht="15" customHeight="1">
      <c r="B139" s="331"/>
      <c r="C139" s="333"/>
      <c r="D139" s="345" t="s">
        <v>163</v>
      </c>
      <c r="E139" s="297"/>
      <c r="F139" s="298"/>
      <c r="G139" s="298"/>
      <c r="H139" s="298"/>
      <c r="I139" s="299"/>
      <c r="J139" s="124"/>
      <c r="K139" s="125"/>
      <c r="L139" s="126"/>
      <c r="M139" s="122"/>
      <c r="N139" s="184"/>
      <c r="O139" s="127"/>
    </row>
    <row r="140" spans="2:15" ht="15" customHeight="1">
      <c r="B140" s="331"/>
      <c r="C140" s="333"/>
      <c r="D140" s="346"/>
      <c r="E140" s="297"/>
      <c r="F140" s="298"/>
      <c r="G140" s="298"/>
      <c r="H140" s="298"/>
      <c r="I140" s="299"/>
      <c r="J140" s="124"/>
      <c r="K140" s="125"/>
      <c r="L140" s="126"/>
      <c r="M140" s="122"/>
      <c r="N140" s="184"/>
      <c r="O140" s="127"/>
    </row>
    <row r="141" spans="2:15" ht="15" customHeight="1">
      <c r="B141" s="331"/>
      <c r="C141" s="333"/>
      <c r="D141" s="346"/>
      <c r="E141" s="297"/>
      <c r="F141" s="298"/>
      <c r="G141" s="298"/>
      <c r="H141" s="298"/>
      <c r="I141" s="299"/>
      <c r="J141" s="124"/>
      <c r="K141" s="125"/>
      <c r="L141" s="126"/>
      <c r="M141" s="122"/>
      <c r="N141" s="184"/>
      <c r="O141" s="127"/>
    </row>
    <row r="142" spans="2:15" ht="15" customHeight="1">
      <c r="B142" s="331"/>
      <c r="C142" s="333"/>
      <c r="D142" s="346"/>
      <c r="E142" s="297"/>
      <c r="F142" s="298"/>
      <c r="G142" s="298"/>
      <c r="H142" s="298"/>
      <c r="I142" s="299"/>
      <c r="J142" s="124"/>
      <c r="K142" s="125"/>
      <c r="L142" s="126"/>
      <c r="M142" s="122"/>
      <c r="N142" s="184"/>
      <c r="O142" s="127"/>
    </row>
    <row r="143" spans="2:15" ht="15" customHeight="1">
      <c r="B143" s="331"/>
      <c r="C143" s="333"/>
      <c r="D143" s="346"/>
      <c r="E143" s="297"/>
      <c r="F143" s="298"/>
      <c r="G143" s="298"/>
      <c r="H143" s="298"/>
      <c r="I143" s="299"/>
      <c r="J143" s="124"/>
      <c r="K143" s="125"/>
      <c r="L143" s="126"/>
      <c r="M143" s="122"/>
      <c r="N143" s="184"/>
      <c r="O143" s="127"/>
    </row>
    <row r="144" spans="2:15" ht="15" customHeight="1">
      <c r="B144" s="331"/>
      <c r="C144" s="333"/>
      <c r="D144" s="347"/>
      <c r="E144" s="297"/>
      <c r="F144" s="298"/>
      <c r="G144" s="298"/>
      <c r="H144" s="298"/>
      <c r="I144" s="299"/>
      <c r="J144" s="124"/>
      <c r="K144" s="125"/>
      <c r="L144" s="126"/>
      <c r="M144" s="122"/>
      <c r="N144" s="184"/>
      <c r="O144" s="127"/>
    </row>
    <row r="145" spans="2:18" ht="15" customHeight="1">
      <c r="B145" s="331"/>
      <c r="C145" s="333"/>
      <c r="D145" s="335" t="s">
        <v>49</v>
      </c>
      <c r="E145" s="297"/>
      <c r="F145" s="298"/>
      <c r="G145" s="298"/>
      <c r="H145" s="298"/>
      <c r="I145" s="299"/>
      <c r="J145" s="124"/>
      <c r="K145" s="125"/>
      <c r="L145" s="126"/>
      <c r="M145" s="122"/>
      <c r="N145" s="184"/>
      <c r="O145" s="127"/>
      <c r="P145" s="110">
        <f>IF(AND(J145="○",K145="○"),1,0)</f>
        <v>0</v>
      </c>
      <c r="Q145" s="110">
        <f>IF(AND(J145="○",L145="○"),1,0)</f>
        <v>0</v>
      </c>
      <c r="R145" s="110">
        <f>IF(AND(J145="○",O145="○"),1,0)</f>
        <v>0</v>
      </c>
    </row>
    <row r="146" spans="2:18" ht="15" customHeight="1">
      <c r="B146" s="331"/>
      <c r="C146" s="333"/>
      <c r="D146" s="335"/>
      <c r="E146" s="297"/>
      <c r="F146" s="298"/>
      <c r="G146" s="298"/>
      <c r="H146" s="298"/>
      <c r="I146" s="299"/>
      <c r="J146" s="124"/>
      <c r="K146" s="125"/>
      <c r="L146" s="126"/>
      <c r="M146" s="122"/>
      <c r="N146" s="184"/>
      <c r="O146" s="127"/>
      <c r="P146" s="110">
        <f>IF(AND(J146="○",K146="○"),1,0)</f>
        <v>0</v>
      </c>
      <c r="Q146" s="110">
        <f>IF(AND(J146="○",L146="○"),1,0)</f>
        <v>0</v>
      </c>
      <c r="R146" s="110">
        <f>IF(AND(J146="○",O146="○"),1,0)</f>
        <v>0</v>
      </c>
    </row>
    <row r="147" spans="2:18" ht="15" customHeight="1">
      <c r="B147" s="331"/>
      <c r="C147" s="333"/>
      <c r="D147" s="335"/>
      <c r="E147" s="297"/>
      <c r="F147" s="298"/>
      <c r="G147" s="298"/>
      <c r="H147" s="298"/>
      <c r="I147" s="299"/>
      <c r="J147" s="124"/>
      <c r="K147" s="125"/>
      <c r="L147" s="126"/>
      <c r="M147" s="122"/>
      <c r="N147" s="184"/>
      <c r="O147" s="127"/>
      <c r="P147" s="110">
        <f>IF(AND(J147="○",K147="○"),1,0)</f>
        <v>0</v>
      </c>
      <c r="Q147" s="110">
        <f>IF(AND(J147="○",L147="○"),1,0)</f>
        <v>0</v>
      </c>
      <c r="R147" s="110">
        <f>IF(AND(J147="○",O147="○"),1,0)</f>
        <v>0</v>
      </c>
    </row>
    <row r="148" spans="2:18" ht="15" customHeight="1">
      <c r="B148" s="331"/>
      <c r="C148" s="333"/>
      <c r="D148" s="335"/>
      <c r="E148" s="297"/>
      <c r="F148" s="298"/>
      <c r="G148" s="298"/>
      <c r="H148" s="298"/>
      <c r="I148" s="299"/>
      <c r="J148" s="124"/>
      <c r="K148" s="125"/>
      <c r="L148" s="126"/>
      <c r="M148" s="122"/>
      <c r="N148" s="184"/>
      <c r="O148" s="127"/>
      <c r="P148" s="110">
        <f>IF(AND(J148="○",K148="○"),1,0)</f>
        <v>0</v>
      </c>
      <c r="Q148" s="110">
        <f>IF(AND(J148="○",L148="○"),1,0)</f>
        <v>0</v>
      </c>
      <c r="R148" s="110">
        <f>IF(AND(J148="○",O148="○"),1,0)</f>
        <v>0</v>
      </c>
    </row>
    <row r="149" spans="2:18" ht="15" customHeight="1" thickBot="1">
      <c r="B149" s="332"/>
      <c r="C149" s="334"/>
      <c r="D149" s="336"/>
      <c r="E149" s="300"/>
      <c r="F149" s="301"/>
      <c r="G149" s="301"/>
      <c r="H149" s="301"/>
      <c r="I149" s="302"/>
      <c r="J149" s="128"/>
      <c r="K149" s="129"/>
      <c r="L149" s="130"/>
      <c r="M149" s="123"/>
      <c r="N149" s="185"/>
      <c r="O149" s="131"/>
      <c r="P149" s="110">
        <f>IF(AND(J149="○",K149="○"),1,0)</f>
        <v>0</v>
      </c>
      <c r="Q149" s="110">
        <f>IF(AND(J149="○",L149="○"),1,0)</f>
        <v>0</v>
      </c>
      <c r="R149" s="110">
        <f>IF(AND(J149="○",O149="○"),1,0)</f>
        <v>0</v>
      </c>
    </row>
    <row r="150" spans="2:15" ht="15" customHeight="1">
      <c r="B150" s="45"/>
      <c r="C150" s="54"/>
      <c r="D150" s="54"/>
      <c r="E150" s="4"/>
      <c r="F150" s="4"/>
      <c r="G150" s="4"/>
      <c r="H150" s="310" t="s">
        <v>34</v>
      </c>
      <c r="I150" s="311"/>
      <c r="J150" s="83">
        <f>COUNTIF(J138,"○")</f>
        <v>0</v>
      </c>
      <c r="K150" s="84">
        <f>COUNTIF(K138,"○")</f>
        <v>0</v>
      </c>
      <c r="L150" s="84">
        <f>COUNTIF(L138,"○")</f>
        <v>0</v>
      </c>
      <c r="M150" s="58"/>
      <c r="N150" s="58"/>
      <c r="O150" s="96">
        <f>COUNTIF(O138,"○")</f>
        <v>0</v>
      </c>
    </row>
    <row r="151" spans="2:15" ht="15" customHeight="1">
      <c r="B151" s="45"/>
      <c r="D151" s="54"/>
      <c r="E151" s="4"/>
      <c r="F151" s="4"/>
      <c r="G151" s="4"/>
      <c r="H151" s="303" t="s">
        <v>45</v>
      </c>
      <c r="I151" s="304"/>
      <c r="J151" s="86">
        <f>COUNTIF(J139:J144,"○")</f>
        <v>0</v>
      </c>
      <c r="K151" s="87">
        <f>COUNTIF(K139:K144,"○")</f>
        <v>0</v>
      </c>
      <c r="L151" s="87">
        <f>COUNTIF(L139:L144,"○")</f>
        <v>0</v>
      </c>
      <c r="M151" s="58"/>
      <c r="N151" s="58"/>
      <c r="O151" s="97">
        <f>COUNTIF(O139:O144,"○")</f>
        <v>0</v>
      </c>
    </row>
    <row r="152" spans="2:15" ht="15" customHeight="1">
      <c r="B152" s="45"/>
      <c r="C152" s="54"/>
      <c r="D152" s="54"/>
      <c r="E152" s="4"/>
      <c r="F152" s="4"/>
      <c r="G152" s="4"/>
      <c r="H152" s="303" t="s">
        <v>22</v>
      </c>
      <c r="I152" s="304"/>
      <c r="J152" s="86">
        <f>COUNTIF(J145:J149,"○")</f>
        <v>0</v>
      </c>
      <c r="K152" s="87">
        <f>COUNTIF(K145:K149,"○")</f>
        <v>0</v>
      </c>
      <c r="L152" s="87">
        <f>COUNTIF(L145:L149,"○")</f>
        <v>0</v>
      </c>
      <c r="M152" s="58"/>
      <c r="N152" s="58"/>
      <c r="O152" s="97">
        <f>COUNTIF(O145:O149,"○")</f>
        <v>0</v>
      </c>
    </row>
    <row r="153" spans="2:15" ht="15" customHeight="1">
      <c r="B153" s="45"/>
      <c r="C153" s="54"/>
      <c r="D153" s="54"/>
      <c r="E153" s="4"/>
      <c r="F153" s="4"/>
      <c r="G153" s="4"/>
      <c r="H153" s="303" t="s">
        <v>36</v>
      </c>
      <c r="I153" s="304"/>
      <c r="J153" s="111">
        <f>SUM(J150:J152)</f>
        <v>0</v>
      </c>
      <c r="K153" s="112">
        <f>SUM(K150:K152)</f>
        <v>0</v>
      </c>
      <c r="L153" s="112">
        <f>SUM(L150:L152)</f>
        <v>0</v>
      </c>
      <c r="M153" s="58"/>
      <c r="N153" s="58"/>
      <c r="O153" s="113">
        <f>SUM(O150:O152)</f>
        <v>0</v>
      </c>
    </row>
    <row r="154" spans="2:18" ht="15" customHeight="1" thickBot="1">
      <c r="B154" s="56"/>
      <c r="C154" s="56"/>
      <c r="D154" s="56"/>
      <c r="E154" s="57"/>
      <c r="F154" s="57"/>
      <c r="G154" s="57"/>
      <c r="H154" s="305" t="s">
        <v>37</v>
      </c>
      <c r="I154" s="306"/>
      <c r="J154" s="52"/>
      <c r="K154" s="109">
        <f>K152-P154</f>
        <v>0</v>
      </c>
      <c r="L154" s="114">
        <f>L152-Q154</f>
        <v>0</v>
      </c>
      <c r="M154" s="58"/>
      <c r="N154" s="58"/>
      <c r="O154" s="105">
        <f>O152-R154</f>
        <v>0</v>
      </c>
      <c r="P154" s="2">
        <f>SUM(P145:P149)</f>
        <v>0</v>
      </c>
      <c r="Q154" s="2">
        <f>SUM(Q145:Q149)</f>
        <v>0</v>
      </c>
      <c r="R154" s="2">
        <f>SUM(R145:R149)</f>
        <v>0</v>
      </c>
    </row>
    <row r="155" spans="2:17" ht="15" customHeight="1">
      <c r="B155" s="45"/>
      <c r="C155" s="15"/>
      <c r="D155" s="15"/>
      <c r="E155" s="28"/>
      <c r="F155" s="28"/>
      <c r="G155" s="28"/>
      <c r="H155" s="28"/>
      <c r="I155" s="19"/>
      <c r="J155" s="1"/>
      <c r="K155" s="1"/>
      <c r="L155" s="72"/>
      <c r="M155" s="16"/>
      <c r="N155" s="16"/>
      <c r="O155" s="16"/>
      <c r="P155" s="16"/>
      <c r="Q155" s="16"/>
    </row>
    <row r="156" spans="2:17" ht="18" customHeight="1" thickBot="1">
      <c r="B156" s="45"/>
      <c r="C156" s="15"/>
      <c r="E156" s="51" t="s">
        <v>53</v>
      </c>
      <c r="F156" s="51"/>
      <c r="G156" s="51"/>
      <c r="H156" s="51"/>
      <c r="I156" s="19"/>
      <c r="J156" s="1"/>
      <c r="K156" s="1"/>
      <c r="L156" s="72"/>
      <c r="M156" s="16"/>
      <c r="N156" s="16"/>
      <c r="O156" s="16"/>
      <c r="P156" s="16"/>
      <c r="Q156" s="16"/>
    </row>
    <row r="157" spans="5:16" ht="15" customHeight="1" thickBot="1">
      <c r="E157" s="76"/>
      <c r="F157" s="77"/>
      <c r="G157" s="77"/>
      <c r="H157" s="77"/>
      <c r="I157" s="78"/>
      <c r="J157" s="351" t="s">
        <v>5</v>
      </c>
      <c r="K157" s="352"/>
      <c r="L157" s="326" t="s">
        <v>6</v>
      </c>
      <c r="M157" s="327"/>
      <c r="N157" s="79" t="s">
        <v>54</v>
      </c>
      <c r="O157" s="16"/>
      <c r="P157" s="16"/>
    </row>
    <row r="158" spans="5:16" ht="15" customHeight="1">
      <c r="E158" s="367" t="s">
        <v>55</v>
      </c>
      <c r="F158" s="338"/>
      <c r="G158" s="368"/>
      <c r="H158" s="364" t="s">
        <v>44</v>
      </c>
      <c r="I158" s="365"/>
      <c r="J158" s="355">
        <f>IF(AND(K28&gt;0,K29&gt;0,K30&gt;0,J167&gt;3,J168&gt;0),"○","")</f>
      </c>
      <c r="K158" s="356"/>
      <c r="L158" s="388">
        <f>IF(AND(L28&gt;0,L29&gt;0,L30&gt;0,L167&gt;3,L168&gt;0),"○","")</f>
      </c>
      <c r="M158" s="356"/>
      <c r="N158" s="119">
        <f>IF(AND(O28&gt;0,O29&gt;0,O30&gt;0,N167&gt;3,N168&gt;0),"○","")</f>
      </c>
      <c r="O158" s="16"/>
      <c r="P158" s="16"/>
    </row>
    <row r="159" spans="5:16" ht="15" customHeight="1">
      <c r="E159" s="369"/>
      <c r="F159" s="370"/>
      <c r="G159" s="371"/>
      <c r="H159" s="362" t="s">
        <v>56</v>
      </c>
      <c r="I159" s="363"/>
      <c r="J159" s="357">
        <f>IF(AND(K53&gt;0,K54&gt;0,K55&gt;0,J167&gt;3,J168&gt;0),"○","")</f>
      </c>
      <c r="K159" s="322"/>
      <c r="L159" s="321">
        <f>IF(AND(L53&gt;0,L54&gt;0,L55&gt;0,L167&gt;3,L168&gt;0),"○","")</f>
      </c>
      <c r="M159" s="322"/>
      <c r="N159" s="120">
        <f>IF(AND(O53&gt;0,O54&gt;0,O55&gt;0,N167&gt;3,N168&gt;0),"○","")</f>
      </c>
      <c r="O159" s="16"/>
      <c r="P159" s="16"/>
    </row>
    <row r="160" spans="5:16" ht="15" customHeight="1">
      <c r="E160" s="369"/>
      <c r="F160" s="370"/>
      <c r="G160" s="371"/>
      <c r="H160" s="362" t="s">
        <v>57</v>
      </c>
      <c r="I160" s="363"/>
      <c r="J160" s="357">
        <f>IF(AND(K79&gt;0,K80&gt;0,K81&gt;0,J167&gt;3,J168&gt;0),"○","")</f>
      </c>
      <c r="K160" s="322"/>
      <c r="L160" s="321">
        <f>IF(AND(L79&gt;0,L80&gt;0,L81&gt;0,L167&gt;3,L168&gt;0),"○","")</f>
      </c>
      <c r="M160" s="322"/>
      <c r="N160" s="120">
        <f>IF(AND(O79&gt;0,O80&gt;0,O81&gt;0,N167&gt;3,N168&gt;0),"○","")</f>
      </c>
      <c r="O160" s="16"/>
      <c r="P160" s="16"/>
    </row>
    <row r="161" spans="5:16" ht="15" customHeight="1">
      <c r="E161" s="369"/>
      <c r="F161" s="370"/>
      <c r="G161" s="371"/>
      <c r="H161" s="362" t="s">
        <v>58</v>
      </c>
      <c r="I161" s="363"/>
      <c r="J161" s="357">
        <f>IF(AND(K107&gt;0,K108&gt;0,K109&gt;0,J167&gt;3,J168&gt;0),"○","")</f>
      </c>
      <c r="K161" s="322"/>
      <c r="L161" s="321">
        <f>IF(AND(L107&gt;0,L108&gt;0,L109&gt;0,L167&gt;3,L168&gt;0),"○","")</f>
      </c>
      <c r="M161" s="322"/>
      <c r="N161" s="120">
        <f>IF(AND(O107&gt;0,O108&gt;0,O109&gt;0,N167&gt;3,N168&gt;0),"○","")</f>
      </c>
      <c r="O161" s="16"/>
      <c r="P161" s="16"/>
    </row>
    <row r="162" spans="5:16" ht="15" customHeight="1">
      <c r="E162" s="369"/>
      <c r="F162" s="370"/>
      <c r="G162" s="371"/>
      <c r="H162" s="362"/>
      <c r="I162" s="363"/>
      <c r="J162" s="357">
        <f>IF(AND(K129&gt;0,K130&gt;0,K131&gt;0,J167&gt;3,J168&gt;0),"○","")</f>
      </c>
      <c r="K162" s="322"/>
      <c r="L162" s="321">
        <f>IF(AND(L129&gt;0,L130&gt;0,L131&gt;0,L167&gt;3,L168&gt;0),"○","")</f>
      </c>
      <c r="M162" s="322"/>
      <c r="N162" s="120">
        <f>IF(AND(O129&gt;0,O130&gt;0,O131&gt;0,N167&gt;3,N168&gt;0),"○","")</f>
      </c>
      <c r="O162" s="16"/>
      <c r="P162" s="16"/>
    </row>
    <row r="163" spans="5:16" ht="15" customHeight="1" thickBot="1">
      <c r="E163" s="372"/>
      <c r="F163" s="373"/>
      <c r="G163" s="374"/>
      <c r="H163" s="353" t="s">
        <v>164</v>
      </c>
      <c r="I163" s="354"/>
      <c r="J163" s="358">
        <f>IF(AND(K150&gt;0,K151&gt;0,K152&gt;0,J167&gt;3,J168&gt;0),"○","")</f>
      </c>
      <c r="K163" s="359"/>
      <c r="L163" s="366">
        <f>IF(AND(L150&gt;0,L151&gt;0,L152&gt;0,L167&gt;3,L168&gt;0),"○","")</f>
      </c>
      <c r="M163" s="359"/>
      <c r="N163" s="121">
        <f>IF(AND(O150&gt;0,O151&gt;0,O152&gt;0,N167&gt;3,N168&gt;0),"○","")</f>
      </c>
      <c r="O163" s="16"/>
      <c r="P163" s="16"/>
    </row>
    <row r="164" spans="5:16" ht="15" customHeight="1">
      <c r="E164" s="381" t="s">
        <v>165</v>
      </c>
      <c r="F164" s="382"/>
      <c r="G164" s="382"/>
      <c r="H164" s="364" t="s">
        <v>34</v>
      </c>
      <c r="I164" s="365"/>
      <c r="J164" s="328">
        <f>K28+K53+K79+K107+K129+K150</f>
        <v>0</v>
      </c>
      <c r="K164" s="329"/>
      <c r="L164" s="328">
        <f>L28+L53+L79+L107+L129+L150</f>
        <v>0</v>
      </c>
      <c r="M164" s="329"/>
      <c r="N164" s="115">
        <f>O28+O53+O79+O107+O129+O150</f>
        <v>0</v>
      </c>
      <c r="O164" s="16"/>
      <c r="P164" s="16"/>
    </row>
    <row r="165" spans="4:16" ht="15" customHeight="1">
      <c r="D165" s="1"/>
      <c r="E165" s="383"/>
      <c r="F165" s="384"/>
      <c r="G165" s="384"/>
      <c r="H165" s="362" t="s">
        <v>45</v>
      </c>
      <c r="I165" s="363"/>
      <c r="J165" s="360">
        <f>K29+K54+K80+K108+K130+K151</f>
        <v>0</v>
      </c>
      <c r="K165" s="361"/>
      <c r="L165" s="360">
        <f>L29+L54+L80+L108+L130+L151</f>
        <v>0</v>
      </c>
      <c r="M165" s="361"/>
      <c r="N165" s="116">
        <f>O29+O54+O80+O108+O130+O151</f>
        <v>0</v>
      </c>
      <c r="O165" s="16"/>
      <c r="P165" s="16"/>
    </row>
    <row r="166" spans="4:16" ht="15" customHeight="1">
      <c r="D166" s="1"/>
      <c r="E166" s="383"/>
      <c r="F166" s="384"/>
      <c r="G166" s="384"/>
      <c r="H166" s="362" t="s">
        <v>22</v>
      </c>
      <c r="I166" s="363"/>
      <c r="J166" s="360">
        <f>K30+K55+K81+K109+K131+K152</f>
        <v>0</v>
      </c>
      <c r="K166" s="361"/>
      <c r="L166" s="360">
        <f>L30+L55+L81+L109+L131+L152</f>
        <v>0</v>
      </c>
      <c r="M166" s="361"/>
      <c r="N166" s="116">
        <f>O30+O55+O81+O109+O131+O152</f>
        <v>0</v>
      </c>
      <c r="O166" s="16"/>
      <c r="P166" s="16"/>
    </row>
    <row r="167" spans="4:16" ht="15" customHeight="1">
      <c r="D167" s="1"/>
      <c r="E167" s="383"/>
      <c r="F167" s="384"/>
      <c r="G167" s="384"/>
      <c r="H167" s="378" t="s">
        <v>166</v>
      </c>
      <c r="I167" s="379"/>
      <c r="J167" s="319">
        <f>SUM(J164:K166)</f>
        <v>0</v>
      </c>
      <c r="K167" s="320">
        <f>IF(SUM(K164:K166)=0,"",SUM(K164:K166))</f>
      </c>
      <c r="L167" s="319">
        <f>SUM(L164:M166)</f>
        <v>0</v>
      </c>
      <c r="M167" s="320">
        <f>IF(SUM(M164:M166)=0,"",SUM(M164:M166))</f>
      </c>
      <c r="N167" s="117">
        <f>SUM(N164:N166)</f>
        <v>0</v>
      </c>
      <c r="O167" s="16"/>
      <c r="P167" s="16"/>
    </row>
    <row r="168" spans="4:16" ht="15" customHeight="1" thickBot="1">
      <c r="D168" s="1"/>
      <c r="E168" s="383"/>
      <c r="F168" s="384"/>
      <c r="G168" s="384"/>
      <c r="H168" s="378" t="s">
        <v>37</v>
      </c>
      <c r="I168" s="379"/>
      <c r="J168" s="319">
        <f>K32+K57+K83+K111+K133+K154</f>
        <v>0</v>
      </c>
      <c r="K168" s="385"/>
      <c r="L168" s="386">
        <f>L32+L57+L83+L111+L133+L154</f>
        <v>0</v>
      </c>
      <c r="M168" s="387"/>
      <c r="N168" s="118">
        <f>O32+O57+O83+O111+O133+O154</f>
        <v>0</v>
      </c>
      <c r="O168" s="16"/>
      <c r="P168" s="16"/>
    </row>
    <row r="169" spans="5:15" ht="18" customHeight="1" thickBot="1">
      <c r="E169" s="375" t="s">
        <v>59</v>
      </c>
      <c r="F169" s="376"/>
      <c r="G169" s="376"/>
      <c r="H169" s="376"/>
      <c r="I169" s="377"/>
      <c r="J169" s="163"/>
      <c r="K169" s="80" t="s">
        <v>61</v>
      </c>
      <c r="L169" s="380"/>
      <c r="M169" s="380"/>
      <c r="N169" s="81"/>
      <c r="O169" s="16"/>
    </row>
    <row r="170" ht="18" customHeight="1"/>
  </sheetData>
  <sheetProtection sheet="1"/>
  <mergeCells count="247">
    <mergeCell ref="E64:I64"/>
    <mergeCell ref="K92:K93"/>
    <mergeCell ref="H82:I82"/>
    <mergeCell ref="H53:I53"/>
    <mergeCell ref="J60:J61"/>
    <mergeCell ref="K60:K61"/>
    <mergeCell ref="H56:I56"/>
    <mergeCell ref="H55:I55"/>
    <mergeCell ref="H54:I54"/>
    <mergeCell ref="E62:I62"/>
    <mergeCell ref="E63:I63"/>
    <mergeCell ref="L162:M162"/>
    <mergeCell ref="H153:I153"/>
    <mergeCell ref="L158:M158"/>
    <mergeCell ref="L160:M160"/>
    <mergeCell ref="H154:I154"/>
    <mergeCell ref="L161:M161"/>
    <mergeCell ref="E119:I119"/>
    <mergeCell ref="E120:I120"/>
    <mergeCell ref="E121:I121"/>
    <mergeCell ref="E169:I169"/>
    <mergeCell ref="L165:M165"/>
    <mergeCell ref="J167:K167"/>
    <mergeCell ref="H167:I167"/>
    <mergeCell ref="L169:M169"/>
    <mergeCell ref="E164:G168"/>
    <mergeCell ref="H168:I168"/>
    <mergeCell ref="J168:K168"/>
    <mergeCell ref="J165:K165"/>
    <mergeCell ref="L168:M168"/>
    <mergeCell ref="L163:M163"/>
    <mergeCell ref="C92:C93"/>
    <mergeCell ref="D92:D93"/>
    <mergeCell ref="H151:I151"/>
    <mergeCell ref="H158:I158"/>
    <mergeCell ref="H159:I159"/>
    <mergeCell ref="H160:I160"/>
    <mergeCell ref="H161:I161"/>
    <mergeCell ref="E158:G163"/>
    <mergeCell ref="H162:I162"/>
    <mergeCell ref="L166:M166"/>
    <mergeCell ref="H165:I165"/>
    <mergeCell ref="H166:I166"/>
    <mergeCell ref="H164:I164"/>
    <mergeCell ref="J166:K166"/>
    <mergeCell ref="H163:I163"/>
    <mergeCell ref="J164:K164"/>
    <mergeCell ref="J158:K158"/>
    <mergeCell ref="J159:K159"/>
    <mergeCell ref="J160:K160"/>
    <mergeCell ref="J161:K161"/>
    <mergeCell ref="J162:K162"/>
    <mergeCell ref="J163:K163"/>
    <mergeCell ref="H152:I152"/>
    <mergeCell ref="J157:K157"/>
    <mergeCell ref="B138:B149"/>
    <mergeCell ref="C138:C149"/>
    <mergeCell ref="D139:D144"/>
    <mergeCell ref="D145:D149"/>
    <mergeCell ref="H150:I150"/>
    <mergeCell ref="E149:I149"/>
    <mergeCell ref="E143:I143"/>
    <mergeCell ref="E144:I144"/>
    <mergeCell ref="C114:C115"/>
    <mergeCell ref="D117:D123"/>
    <mergeCell ref="D124:D128"/>
    <mergeCell ref="D114:D115"/>
    <mergeCell ref="J136:J137"/>
    <mergeCell ref="K136:K137"/>
    <mergeCell ref="B116:B128"/>
    <mergeCell ref="C116:C128"/>
    <mergeCell ref="H131:I131"/>
    <mergeCell ref="B136:B137"/>
    <mergeCell ref="C136:C137"/>
    <mergeCell ref="E136:I137"/>
    <mergeCell ref="H132:I132"/>
    <mergeCell ref="E118:I118"/>
    <mergeCell ref="J114:J115"/>
    <mergeCell ref="K114:K115"/>
    <mergeCell ref="D136:D137"/>
    <mergeCell ref="B94:B106"/>
    <mergeCell ref="H109:I109"/>
    <mergeCell ref="H129:I129"/>
    <mergeCell ref="H130:I130"/>
    <mergeCell ref="B114:B115"/>
    <mergeCell ref="H110:I110"/>
    <mergeCell ref="H133:I133"/>
    <mergeCell ref="J35:J36"/>
    <mergeCell ref="C37:C52"/>
    <mergeCell ref="D38:D45"/>
    <mergeCell ref="D46:D52"/>
    <mergeCell ref="E39:I39"/>
    <mergeCell ref="E40:I40"/>
    <mergeCell ref="E41:I41"/>
    <mergeCell ref="E42:I42"/>
    <mergeCell ref="E43:I43"/>
    <mergeCell ref="E44:I44"/>
    <mergeCell ref="C94:C106"/>
    <mergeCell ref="D95:D101"/>
    <mergeCell ref="D102:D106"/>
    <mergeCell ref="E114:I115"/>
    <mergeCell ref="H107:I107"/>
    <mergeCell ref="E96:I96"/>
    <mergeCell ref="E97:I97"/>
    <mergeCell ref="E98:I98"/>
    <mergeCell ref="E99:I99"/>
    <mergeCell ref="E100:I100"/>
    <mergeCell ref="K35:K36"/>
    <mergeCell ref="B92:B93"/>
    <mergeCell ref="H81:I81"/>
    <mergeCell ref="J92:J93"/>
    <mergeCell ref="E60:I61"/>
    <mergeCell ref="H80:I80"/>
    <mergeCell ref="H79:I79"/>
    <mergeCell ref="H57:I57"/>
    <mergeCell ref="E92:I93"/>
    <mergeCell ref="B37:B52"/>
    <mergeCell ref="D63:D70"/>
    <mergeCell ref="B60:B61"/>
    <mergeCell ref="C60:C61"/>
    <mergeCell ref="D60:D61"/>
    <mergeCell ref="B62:B78"/>
    <mergeCell ref="D71:D78"/>
    <mergeCell ref="C62:C78"/>
    <mergeCell ref="C35:C36"/>
    <mergeCell ref="D35:D36"/>
    <mergeCell ref="E35:I36"/>
    <mergeCell ref="H32:I32"/>
    <mergeCell ref="B8:B9"/>
    <mergeCell ref="C8:C9"/>
    <mergeCell ref="D8:D9"/>
    <mergeCell ref="K8:K9"/>
    <mergeCell ref="E8:I9"/>
    <mergeCell ref="J8:J9"/>
    <mergeCell ref="B10:B27"/>
    <mergeCell ref="C10:C27"/>
    <mergeCell ref="D11:D18"/>
    <mergeCell ref="D19:D27"/>
    <mergeCell ref="L35:L36"/>
    <mergeCell ref="M114:M115"/>
    <mergeCell ref="L114:L115"/>
    <mergeCell ref="M35:M36"/>
    <mergeCell ref="N92:N93"/>
    <mergeCell ref="M92:M93"/>
    <mergeCell ref="L90:O90"/>
    <mergeCell ref="L92:L93"/>
    <mergeCell ref="O92:O93"/>
    <mergeCell ref="O60:O61"/>
    <mergeCell ref="L8:L9"/>
    <mergeCell ref="N60:N61"/>
    <mergeCell ref="L60:L61"/>
    <mergeCell ref="O35:O36"/>
    <mergeCell ref="M60:M61"/>
    <mergeCell ref="N35:N36"/>
    <mergeCell ref="O8:O9"/>
    <mergeCell ref="M8:M9"/>
    <mergeCell ref="N8:N9"/>
    <mergeCell ref="L167:M167"/>
    <mergeCell ref="O136:O137"/>
    <mergeCell ref="N136:N137"/>
    <mergeCell ref="O114:O115"/>
    <mergeCell ref="N114:N115"/>
    <mergeCell ref="L159:M159"/>
    <mergeCell ref="M136:M137"/>
    <mergeCell ref="L136:L137"/>
    <mergeCell ref="L157:M157"/>
    <mergeCell ref="L164:M164"/>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37:I37"/>
    <mergeCell ref="E38:I38"/>
    <mergeCell ref="H28:I28"/>
    <mergeCell ref="H29:I29"/>
    <mergeCell ref="H30:I30"/>
    <mergeCell ref="H31:I31"/>
    <mergeCell ref="B29:E29"/>
    <mergeCell ref="B35:B36"/>
    <mergeCell ref="E45:I45"/>
    <mergeCell ref="E46:I46"/>
    <mergeCell ref="E47:I47"/>
    <mergeCell ref="E48:I48"/>
    <mergeCell ref="E49:I49"/>
    <mergeCell ref="E50:I50"/>
    <mergeCell ref="E51:I51"/>
    <mergeCell ref="E52:I52"/>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94:I94"/>
    <mergeCell ref="E95:I95"/>
    <mergeCell ref="H83:I83"/>
    <mergeCell ref="I90:K90"/>
    <mergeCell ref="E101:I101"/>
    <mergeCell ref="E102:I102"/>
    <mergeCell ref="E103:I103"/>
    <mergeCell ref="E104:I104"/>
    <mergeCell ref="E128:I128"/>
    <mergeCell ref="E138:I138"/>
    <mergeCell ref="E122:I122"/>
    <mergeCell ref="E123:I123"/>
    <mergeCell ref="E124:I124"/>
    <mergeCell ref="E125:I125"/>
    <mergeCell ref="I6:K6"/>
    <mergeCell ref="L6:O6"/>
    <mergeCell ref="E126:I126"/>
    <mergeCell ref="E127:I127"/>
    <mergeCell ref="E105:I105"/>
    <mergeCell ref="E106:I106"/>
    <mergeCell ref="E116:I116"/>
    <mergeCell ref="E117:I117"/>
    <mergeCell ref="H108:I108"/>
    <mergeCell ref="H111:I111"/>
    <mergeCell ref="E147:I147"/>
    <mergeCell ref="E148:I148"/>
    <mergeCell ref="E139:I139"/>
    <mergeCell ref="E140:I140"/>
    <mergeCell ref="E141:I141"/>
    <mergeCell ref="E142:I142"/>
    <mergeCell ref="E145:I145"/>
    <mergeCell ref="E146:I146"/>
  </mergeCells>
  <dataValidations count="1">
    <dataValidation type="list" allowBlank="1" showInputMessage="1" showErrorMessage="1" sqref="J10:L27 O10:O27 J37:L52 O37:O52 J62:L78 O62:O78 J94:L106 O94:O106 J116:L128 O116:O128 J138:L149 O138:O149">
      <formula1>"○"</formula1>
    </dataValidation>
  </dataValidations>
  <printOptions/>
  <pageMargins left="0.5905511811023623" right="0.1968503937007874" top="0.3937007874015748" bottom="0" header="0.5118110236220472" footer="0.5118110236220472"/>
  <pageSetup fitToHeight="10" horizontalDpi="600" verticalDpi="600" orientation="portrait" paperSize="9" scale="65" r:id="rId4"/>
  <rowBreaks count="1" manualBreakCount="1">
    <brk id="84"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T005</cp:lastModifiedBy>
  <cp:lastPrinted>2009-05-25T00:59:25Z</cp:lastPrinted>
  <dcterms:created xsi:type="dcterms:W3CDTF">2008-01-15T00:48:52Z</dcterms:created>
  <dcterms:modified xsi:type="dcterms:W3CDTF">2009-09-17T01:31:39Z</dcterms:modified>
  <cp:category/>
  <cp:version/>
  <cp:contentType/>
  <cp:contentStatus/>
</cp:coreProperties>
</file>